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redal Conseil\Do It Coop\5.Formations\Support formations\3.Aspects financiers\trésorerie\"/>
    </mc:Choice>
  </mc:AlternateContent>
  <xr:revisionPtr revIDLastSave="0" documentId="13_ncr:1_{BD334E07-C851-48C9-8EE9-467C752DC3D0}" xr6:coauthVersionLast="47" xr6:coauthVersionMax="47" xr10:uidLastSave="{00000000-0000-0000-0000-000000000000}"/>
  <bookViews>
    <workbookView xWindow="-120" yWindow="-120" windowWidth="20730" windowHeight="11040" xr2:uid="{72C93439-C2A2-4F7A-A3C2-0EE68E2A85E8}"/>
  </bookViews>
  <sheets>
    <sheet name="TRESO" sheetId="8" r:id="rId1"/>
    <sheet name="Crédit" sheetId="9" r:id="rId2"/>
  </sheets>
  <definedNames>
    <definedName name="_xlnm.Database">#REF!</definedName>
    <definedName name="Payment_Needed">"Paiement dû"</definedName>
    <definedName name="Reimbursement">"Remboursement"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8" i="8" l="1"/>
  <c r="BS39" i="8"/>
  <c r="BS40" i="8"/>
  <c r="BS41" i="8"/>
  <c r="BS42" i="8"/>
  <c r="BS43" i="8"/>
  <c r="BS44" i="8"/>
  <c r="BS46" i="8"/>
  <c r="BS47" i="8"/>
  <c r="BS48" i="8"/>
  <c r="BS49" i="8"/>
  <c r="BS50" i="8"/>
  <c r="BS51" i="8"/>
  <c r="BS52" i="8"/>
  <c r="BS53" i="8"/>
  <c r="BS54" i="8"/>
  <c r="BS56" i="8"/>
  <c r="BS57" i="8"/>
  <c r="BS58" i="8"/>
  <c r="BS59" i="8"/>
  <c r="BS60" i="8"/>
  <c r="BS61" i="8"/>
  <c r="BS62" i="8"/>
  <c r="BS64" i="8"/>
  <c r="BS65" i="8"/>
  <c r="BS66" i="8"/>
  <c r="BS67" i="8"/>
  <c r="BS83" i="8"/>
  <c r="BT2" i="8"/>
  <c r="BT38" i="8"/>
  <c r="BT39" i="8"/>
  <c r="BT40" i="8"/>
  <c r="BT41" i="8"/>
  <c r="BT42" i="8"/>
  <c r="BT43" i="8"/>
  <c r="BT44" i="8"/>
  <c r="BT46" i="8"/>
  <c r="BT47" i="8"/>
  <c r="BT48" i="8"/>
  <c r="BT49" i="8"/>
  <c r="BT50" i="8"/>
  <c r="BT51" i="8"/>
  <c r="BT52" i="8"/>
  <c r="BT53" i="8"/>
  <c r="BT54" i="8"/>
  <c r="BT56" i="8"/>
  <c r="BT57" i="8"/>
  <c r="BT58" i="8"/>
  <c r="BT59" i="8"/>
  <c r="BT60" i="8"/>
  <c r="BT61" i="8"/>
  <c r="BT62" i="8"/>
  <c r="BT64" i="8"/>
  <c r="BT65" i="8"/>
  <c r="BT66" i="8"/>
  <c r="BT67" i="8"/>
  <c r="BT83" i="8"/>
  <c r="BU2" i="8"/>
  <c r="BU38" i="8"/>
  <c r="BU39" i="8"/>
  <c r="BU40" i="8"/>
  <c r="BU41" i="8"/>
  <c r="BU42" i="8"/>
  <c r="BU43" i="8"/>
  <c r="BU44" i="8"/>
  <c r="BU46" i="8"/>
  <c r="BU47" i="8"/>
  <c r="BU48" i="8"/>
  <c r="BU49" i="8"/>
  <c r="BU50" i="8"/>
  <c r="BU51" i="8"/>
  <c r="BU52" i="8"/>
  <c r="BU53" i="8"/>
  <c r="BU54" i="8"/>
  <c r="BU56" i="8"/>
  <c r="BU57" i="8"/>
  <c r="BU58" i="8"/>
  <c r="BU59" i="8"/>
  <c r="BU60" i="8"/>
  <c r="BU61" i="8"/>
  <c r="BU62" i="8"/>
  <c r="BU64" i="8"/>
  <c r="BU65" i="8"/>
  <c r="BU66" i="8"/>
  <c r="BU67" i="8"/>
  <c r="BU83" i="8"/>
  <c r="BV2" i="8"/>
  <c r="BV38" i="8"/>
  <c r="BV39" i="8"/>
  <c r="BV40" i="8"/>
  <c r="BV41" i="8"/>
  <c r="BV42" i="8"/>
  <c r="BV43" i="8"/>
  <c r="BV44" i="8"/>
  <c r="BV46" i="8"/>
  <c r="BV47" i="8"/>
  <c r="BV48" i="8"/>
  <c r="BV49" i="8"/>
  <c r="BV50" i="8"/>
  <c r="BV51" i="8"/>
  <c r="BV52" i="8"/>
  <c r="BV53" i="8"/>
  <c r="BV54" i="8"/>
  <c r="BV56" i="8"/>
  <c r="BV57" i="8"/>
  <c r="BV58" i="8"/>
  <c r="BV59" i="8"/>
  <c r="BV60" i="8"/>
  <c r="BV61" i="8"/>
  <c r="BV62" i="8"/>
  <c r="BV64" i="8"/>
  <c r="BV65" i="8"/>
  <c r="BV66" i="8"/>
  <c r="BV67" i="8"/>
  <c r="BV83" i="8"/>
  <c r="BW2" i="8"/>
  <c r="BW38" i="8"/>
  <c r="BW39" i="8"/>
  <c r="BW40" i="8"/>
  <c r="BW41" i="8"/>
  <c r="BW42" i="8"/>
  <c r="BW43" i="8"/>
  <c r="BW44" i="8"/>
  <c r="BW46" i="8"/>
  <c r="BW47" i="8"/>
  <c r="BW48" i="8"/>
  <c r="BW49" i="8"/>
  <c r="BW50" i="8"/>
  <c r="BW51" i="8"/>
  <c r="BW52" i="8"/>
  <c r="BW53" i="8"/>
  <c r="BW54" i="8"/>
  <c r="BW56" i="8"/>
  <c r="BW57" i="8"/>
  <c r="BW58" i="8"/>
  <c r="BW59" i="8"/>
  <c r="BW60" i="8"/>
  <c r="BW61" i="8"/>
  <c r="BW62" i="8"/>
  <c r="BW64" i="8"/>
  <c r="BW65" i="8"/>
  <c r="BW66" i="8"/>
  <c r="BW67" i="8"/>
  <c r="BW83" i="8"/>
  <c r="BX2" i="8"/>
  <c r="BX38" i="8"/>
  <c r="BX39" i="8"/>
  <c r="BX40" i="8"/>
  <c r="BX41" i="8"/>
  <c r="BX42" i="8"/>
  <c r="BX43" i="8"/>
  <c r="BX44" i="8"/>
  <c r="BX46" i="8"/>
  <c r="BX47" i="8"/>
  <c r="BX48" i="8"/>
  <c r="BX49" i="8"/>
  <c r="BX50" i="8"/>
  <c r="BX51" i="8"/>
  <c r="BX52" i="8"/>
  <c r="BX53" i="8"/>
  <c r="BX54" i="8"/>
  <c r="BX56" i="8"/>
  <c r="BX57" i="8"/>
  <c r="BX58" i="8"/>
  <c r="BX59" i="8"/>
  <c r="BX60" i="8"/>
  <c r="BX61" i="8"/>
  <c r="BX62" i="8"/>
  <c r="BX64" i="8"/>
  <c r="BX65" i="8"/>
  <c r="BX66" i="8"/>
  <c r="BX67" i="8"/>
  <c r="BX83" i="8"/>
  <c r="BY2" i="8"/>
  <c r="BY38" i="8"/>
  <c r="BY39" i="8"/>
  <c r="BY40" i="8"/>
  <c r="BY41" i="8"/>
  <c r="BY42" i="8"/>
  <c r="BY43" i="8"/>
  <c r="BY44" i="8"/>
  <c r="BY46" i="8"/>
  <c r="BY47" i="8"/>
  <c r="BY48" i="8"/>
  <c r="BY49" i="8"/>
  <c r="BY50" i="8"/>
  <c r="BY51" i="8"/>
  <c r="BY52" i="8"/>
  <c r="BY53" i="8"/>
  <c r="BY54" i="8"/>
  <c r="BY56" i="8"/>
  <c r="BY57" i="8"/>
  <c r="BY58" i="8"/>
  <c r="BY59" i="8"/>
  <c r="BY60" i="8"/>
  <c r="BY61" i="8"/>
  <c r="BY62" i="8"/>
  <c r="BY64" i="8"/>
  <c r="BY65" i="8"/>
  <c r="BY66" i="8"/>
  <c r="BY67" i="8"/>
  <c r="BY83" i="8"/>
  <c r="BZ2" i="8"/>
  <c r="BZ38" i="8"/>
  <c r="BZ39" i="8"/>
  <c r="BZ40" i="8"/>
  <c r="BZ41" i="8"/>
  <c r="BZ42" i="8"/>
  <c r="BZ43" i="8"/>
  <c r="BZ44" i="8"/>
  <c r="BZ46" i="8"/>
  <c r="BZ47" i="8"/>
  <c r="BZ48" i="8"/>
  <c r="BZ49" i="8"/>
  <c r="BZ50" i="8"/>
  <c r="BZ51" i="8"/>
  <c r="BZ52" i="8"/>
  <c r="BZ53" i="8"/>
  <c r="BZ54" i="8"/>
  <c r="BZ56" i="8"/>
  <c r="BZ57" i="8"/>
  <c r="BZ58" i="8"/>
  <c r="BZ59" i="8"/>
  <c r="BZ60" i="8"/>
  <c r="BZ61" i="8"/>
  <c r="BZ62" i="8"/>
  <c r="BZ64" i="8"/>
  <c r="BZ65" i="8"/>
  <c r="BZ66" i="8"/>
  <c r="BZ67" i="8"/>
  <c r="BZ83" i="8"/>
  <c r="CA2" i="8"/>
  <c r="CA38" i="8"/>
  <c r="CA39" i="8"/>
  <c r="CA40" i="8"/>
  <c r="CA41" i="8"/>
  <c r="CA42" i="8"/>
  <c r="CA43" i="8"/>
  <c r="CA44" i="8"/>
  <c r="CA46" i="8"/>
  <c r="CA47" i="8"/>
  <c r="CA48" i="8"/>
  <c r="CA49" i="8"/>
  <c r="CA50" i="8"/>
  <c r="CA51" i="8"/>
  <c r="CA52" i="8"/>
  <c r="CA53" i="8"/>
  <c r="CA54" i="8"/>
  <c r="CA56" i="8"/>
  <c r="CA57" i="8"/>
  <c r="CA58" i="8"/>
  <c r="CA59" i="8"/>
  <c r="CA60" i="8"/>
  <c r="CA61" i="8"/>
  <c r="CA62" i="8"/>
  <c r="CA64" i="8"/>
  <c r="CA65" i="8"/>
  <c r="CA66" i="8"/>
  <c r="CA67" i="8"/>
  <c r="CA83" i="8"/>
  <c r="CB2" i="8"/>
  <c r="CB38" i="8"/>
  <c r="CB39" i="8"/>
  <c r="CB40" i="8"/>
  <c r="CB41" i="8"/>
  <c r="CB42" i="8"/>
  <c r="CB43" i="8"/>
  <c r="CB44" i="8"/>
  <c r="CB46" i="8"/>
  <c r="CB47" i="8"/>
  <c r="CB48" i="8"/>
  <c r="CB49" i="8"/>
  <c r="CB50" i="8"/>
  <c r="CB51" i="8"/>
  <c r="CB52" i="8"/>
  <c r="CB53" i="8"/>
  <c r="CB54" i="8"/>
  <c r="CB56" i="8"/>
  <c r="CB57" i="8"/>
  <c r="CB58" i="8"/>
  <c r="CB59" i="8"/>
  <c r="CB60" i="8"/>
  <c r="CB61" i="8"/>
  <c r="CB62" i="8"/>
  <c r="CB64" i="8"/>
  <c r="CB65" i="8"/>
  <c r="CB66" i="8"/>
  <c r="CB67" i="8"/>
  <c r="CB83" i="8"/>
  <c r="CC2" i="8"/>
  <c r="CC38" i="8"/>
  <c r="CC39" i="8"/>
  <c r="CC40" i="8"/>
  <c r="CC41" i="8"/>
  <c r="CC42" i="8"/>
  <c r="CC43" i="8"/>
  <c r="CC44" i="8"/>
  <c r="CC46" i="8"/>
  <c r="CC47" i="8"/>
  <c r="CC48" i="8"/>
  <c r="CC49" i="8"/>
  <c r="CC50" i="8"/>
  <c r="CC51" i="8"/>
  <c r="CC52" i="8"/>
  <c r="CC53" i="8"/>
  <c r="CC54" i="8"/>
  <c r="CC56" i="8"/>
  <c r="CC57" i="8"/>
  <c r="CC58" i="8"/>
  <c r="CC59" i="8"/>
  <c r="CC60" i="8"/>
  <c r="CC61" i="8"/>
  <c r="CC62" i="8"/>
  <c r="CC64" i="8"/>
  <c r="CC65" i="8"/>
  <c r="CC66" i="8"/>
  <c r="CC67" i="8"/>
  <c r="CC83" i="8"/>
  <c r="CD2" i="8"/>
  <c r="CD38" i="8"/>
  <c r="CD39" i="8"/>
  <c r="CD40" i="8"/>
  <c r="CD41" i="8"/>
  <c r="CD42" i="8"/>
  <c r="CD43" i="8"/>
  <c r="CD44" i="8"/>
  <c r="CD46" i="8"/>
  <c r="CD47" i="8"/>
  <c r="CD48" i="8"/>
  <c r="CD49" i="8"/>
  <c r="CD50" i="8"/>
  <c r="CD51" i="8"/>
  <c r="CD52" i="8"/>
  <c r="CD53" i="8"/>
  <c r="CD54" i="8"/>
  <c r="CD56" i="8"/>
  <c r="CD57" i="8"/>
  <c r="CD58" i="8"/>
  <c r="CD59" i="8"/>
  <c r="CD60" i="8"/>
  <c r="CD61" i="8"/>
  <c r="CD62" i="8"/>
  <c r="CD64" i="8"/>
  <c r="CD65" i="8"/>
  <c r="CD66" i="8"/>
  <c r="CD67" i="8"/>
  <c r="CD83" i="8"/>
  <c r="BR83" i="8"/>
  <c r="BR37" i="8"/>
  <c r="BR45" i="8"/>
  <c r="BR55" i="8"/>
  <c r="BR63" i="8"/>
  <c r="H12" i="9"/>
  <c r="G41" i="9"/>
  <c r="H41" i="9"/>
  <c r="I41" i="9"/>
  <c r="J41" i="9"/>
  <c r="G42" i="9"/>
  <c r="H42" i="9"/>
  <c r="I42" i="9"/>
  <c r="J42" i="9"/>
  <c r="G43" i="9"/>
  <c r="H43" i="9"/>
  <c r="I43" i="9"/>
  <c r="J43" i="9"/>
  <c r="G44" i="9"/>
  <c r="H44" i="9"/>
  <c r="I44" i="9"/>
  <c r="J44" i="9"/>
  <c r="G45" i="9"/>
  <c r="H45" i="9"/>
  <c r="I45" i="9"/>
  <c r="J45" i="9"/>
  <c r="G46" i="9"/>
  <c r="H46" i="9"/>
  <c r="I46" i="9"/>
  <c r="J46" i="9"/>
  <c r="G47" i="9"/>
  <c r="H47" i="9"/>
  <c r="I47" i="9"/>
  <c r="J47" i="9"/>
  <c r="G48" i="9"/>
  <c r="H48" i="9"/>
  <c r="I48" i="9"/>
  <c r="J48" i="9"/>
  <c r="G49" i="9"/>
  <c r="H49" i="9"/>
  <c r="I49" i="9"/>
  <c r="J49" i="9"/>
  <c r="G50" i="9"/>
  <c r="H50" i="9"/>
  <c r="I50" i="9"/>
  <c r="J50" i="9"/>
  <c r="G51" i="9"/>
  <c r="H51" i="9"/>
  <c r="I51" i="9"/>
  <c r="J51" i="9"/>
  <c r="G52" i="9"/>
  <c r="H52" i="9"/>
  <c r="I52" i="9"/>
  <c r="J52" i="9"/>
  <c r="G53" i="9"/>
  <c r="H53" i="9"/>
  <c r="I53" i="9"/>
  <c r="J53" i="9"/>
  <c r="G54" i="9"/>
  <c r="H54" i="9"/>
  <c r="I54" i="9"/>
  <c r="J54" i="9"/>
  <c r="G55" i="9"/>
  <c r="H55" i="9"/>
  <c r="I55" i="9"/>
  <c r="J55" i="9"/>
  <c r="G56" i="9"/>
  <c r="H56" i="9"/>
  <c r="I56" i="9"/>
  <c r="J56" i="9"/>
  <c r="G57" i="9"/>
  <c r="H57" i="9"/>
  <c r="I57" i="9"/>
  <c r="J57" i="9"/>
  <c r="G58" i="9"/>
  <c r="H58" i="9"/>
  <c r="I58" i="9"/>
  <c r="J58" i="9"/>
  <c r="G59" i="9"/>
  <c r="H59" i="9"/>
  <c r="I59" i="9"/>
  <c r="J59" i="9"/>
  <c r="G60" i="9"/>
  <c r="H60" i="9"/>
  <c r="I60" i="9"/>
  <c r="J60" i="9"/>
  <c r="G61" i="9"/>
  <c r="H61" i="9"/>
  <c r="I61" i="9"/>
  <c r="J61" i="9"/>
  <c r="G62" i="9"/>
  <c r="H62" i="9"/>
  <c r="I62" i="9"/>
  <c r="J62" i="9"/>
  <c r="G63" i="9"/>
  <c r="H63" i="9"/>
  <c r="I63" i="9"/>
  <c r="J63" i="9"/>
  <c r="G64" i="9"/>
  <c r="H64" i="9"/>
  <c r="I64" i="9"/>
  <c r="J64" i="9"/>
  <c r="G65" i="9"/>
  <c r="H65" i="9"/>
  <c r="I65" i="9"/>
  <c r="J65" i="9"/>
  <c r="G66" i="9"/>
  <c r="H66" i="9"/>
  <c r="I66" i="9"/>
  <c r="J66" i="9"/>
  <c r="G67" i="9"/>
  <c r="H67" i="9"/>
  <c r="I67" i="9"/>
  <c r="J67" i="9"/>
  <c r="G68" i="9"/>
  <c r="H68" i="9"/>
  <c r="I68" i="9"/>
  <c r="J68" i="9"/>
  <c r="G69" i="9"/>
  <c r="H69" i="9"/>
  <c r="I69" i="9"/>
  <c r="J69" i="9"/>
  <c r="G70" i="9"/>
  <c r="H70" i="9"/>
  <c r="I70" i="9"/>
  <c r="J70" i="9"/>
  <c r="G71" i="9"/>
  <c r="H71" i="9"/>
  <c r="I71" i="9"/>
  <c r="J71" i="9"/>
  <c r="G72" i="9"/>
  <c r="H72" i="9"/>
  <c r="I72" i="9"/>
  <c r="J72" i="9"/>
  <c r="G73" i="9"/>
  <c r="H73" i="9"/>
  <c r="I73" i="9"/>
  <c r="J73" i="9"/>
  <c r="G74" i="9"/>
  <c r="H74" i="9"/>
  <c r="I74" i="9"/>
  <c r="J74" i="9"/>
  <c r="G75" i="9"/>
  <c r="H75" i="9"/>
  <c r="I75" i="9"/>
  <c r="J75" i="9"/>
  <c r="G76" i="9"/>
  <c r="H76" i="9"/>
  <c r="I76" i="9"/>
  <c r="J76" i="9"/>
  <c r="G77" i="9"/>
  <c r="H77" i="9"/>
  <c r="I77" i="9"/>
  <c r="J77" i="9"/>
  <c r="G78" i="9"/>
  <c r="H78" i="9"/>
  <c r="I78" i="9"/>
  <c r="J78" i="9"/>
  <c r="G79" i="9"/>
  <c r="H79" i="9"/>
  <c r="I79" i="9"/>
  <c r="J79" i="9"/>
  <c r="G80" i="9"/>
  <c r="H80" i="9"/>
  <c r="I80" i="9"/>
  <c r="J80" i="9"/>
  <c r="G81" i="9"/>
  <c r="H81" i="9"/>
  <c r="I81" i="9"/>
  <c r="J81" i="9"/>
  <c r="G82" i="9"/>
  <c r="H82" i="9"/>
  <c r="I82" i="9"/>
  <c r="J82" i="9"/>
  <c r="G83" i="9"/>
  <c r="H83" i="9"/>
  <c r="I83" i="9"/>
  <c r="J83" i="9"/>
  <c r="G84" i="9"/>
  <c r="H84" i="9"/>
  <c r="I84" i="9"/>
  <c r="J84" i="9"/>
  <c r="G85" i="9"/>
  <c r="H85" i="9"/>
  <c r="I85" i="9"/>
  <c r="J85" i="9"/>
  <c r="G86" i="9"/>
  <c r="H86" i="9"/>
  <c r="I86" i="9"/>
  <c r="J86" i="9"/>
  <c r="G87" i="9"/>
  <c r="H87" i="9"/>
  <c r="I87" i="9"/>
  <c r="J87" i="9"/>
  <c r="G88" i="9"/>
  <c r="H88" i="9"/>
  <c r="I88" i="9"/>
  <c r="J88" i="9"/>
  <c r="G89" i="9"/>
  <c r="H89" i="9"/>
  <c r="I89" i="9"/>
  <c r="J89" i="9"/>
  <c r="G90" i="9"/>
  <c r="H90" i="9"/>
  <c r="I90" i="9"/>
  <c r="J90" i="9"/>
  <c r="G91" i="9"/>
  <c r="H91" i="9"/>
  <c r="I91" i="9"/>
  <c r="J91" i="9"/>
  <c r="G92" i="9"/>
  <c r="H92" i="9"/>
  <c r="I92" i="9"/>
  <c r="J92" i="9"/>
  <c r="G93" i="9"/>
  <c r="H93" i="9"/>
  <c r="I93" i="9"/>
  <c r="J93" i="9"/>
  <c r="G94" i="9"/>
  <c r="H94" i="9"/>
  <c r="I94" i="9"/>
  <c r="J94" i="9"/>
  <c r="G95" i="9"/>
  <c r="H95" i="9"/>
  <c r="I95" i="9"/>
  <c r="J95" i="9"/>
  <c r="G96" i="9"/>
  <c r="H96" i="9"/>
  <c r="I96" i="9"/>
  <c r="J96" i="9"/>
  <c r="G97" i="9"/>
  <c r="H97" i="9"/>
  <c r="I97" i="9"/>
  <c r="J97" i="9"/>
  <c r="G98" i="9"/>
  <c r="H98" i="9"/>
  <c r="I98" i="9"/>
  <c r="J98" i="9"/>
  <c r="G99" i="9"/>
  <c r="H99" i="9"/>
  <c r="I99" i="9"/>
  <c r="J99" i="9"/>
  <c r="G100" i="9"/>
  <c r="H100" i="9"/>
  <c r="I100" i="9"/>
  <c r="S1" i="8"/>
  <c r="AF1" i="8"/>
  <c r="AS1" i="8"/>
  <c r="BF1" i="8"/>
  <c r="BS1" i="8"/>
  <c r="BS69" i="8"/>
  <c r="J100" i="9"/>
  <c r="G101" i="9"/>
  <c r="H101" i="9"/>
  <c r="I101" i="9"/>
  <c r="BT69" i="8"/>
  <c r="J101" i="9"/>
  <c r="G102" i="9"/>
  <c r="H102" i="9"/>
  <c r="I102" i="9"/>
  <c r="BU69" i="8"/>
  <c r="J102" i="9"/>
  <c r="G103" i="9"/>
  <c r="H103" i="9"/>
  <c r="I103" i="9"/>
  <c r="BV69" i="8"/>
  <c r="J103" i="9"/>
  <c r="G104" i="9"/>
  <c r="H104" i="9"/>
  <c r="I104" i="9"/>
  <c r="BW69" i="8"/>
  <c r="J104" i="9"/>
  <c r="G105" i="9"/>
  <c r="H105" i="9"/>
  <c r="I105" i="9"/>
  <c r="BX69" i="8"/>
  <c r="J105" i="9"/>
  <c r="G106" i="9"/>
  <c r="H106" i="9"/>
  <c r="I106" i="9"/>
  <c r="BY69" i="8"/>
  <c r="J106" i="9"/>
  <c r="G107" i="9"/>
  <c r="H107" i="9"/>
  <c r="I107" i="9"/>
  <c r="BZ69" i="8"/>
  <c r="J107" i="9"/>
  <c r="G108" i="9"/>
  <c r="H108" i="9"/>
  <c r="I108" i="9"/>
  <c r="CA69" i="8"/>
  <c r="J108" i="9"/>
  <c r="G109" i="9"/>
  <c r="H109" i="9"/>
  <c r="I109" i="9"/>
  <c r="CB69" i="8"/>
  <c r="J109" i="9"/>
  <c r="G110" i="9"/>
  <c r="H110" i="9"/>
  <c r="I110" i="9"/>
  <c r="CC69" i="8"/>
  <c r="J110" i="9"/>
  <c r="G111" i="9"/>
  <c r="H111" i="9"/>
  <c r="I111" i="9"/>
  <c r="CD69" i="8"/>
  <c r="BR69" i="8"/>
  <c r="BS70" i="8"/>
  <c r="BT70" i="8"/>
  <c r="BU70" i="8"/>
  <c r="BV70" i="8"/>
  <c r="BW70" i="8"/>
  <c r="BX70" i="8"/>
  <c r="BY70" i="8"/>
  <c r="BZ70" i="8"/>
  <c r="CA70" i="8"/>
  <c r="CB70" i="8"/>
  <c r="CC70" i="8"/>
  <c r="CD70" i="8"/>
  <c r="BR70" i="8"/>
  <c r="BS71" i="8"/>
  <c r="BT71" i="8"/>
  <c r="S12" i="9"/>
  <c r="R41" i="9"/>
  <c r="S41" i="9"/>
  <c r="T41" i="9"/>
  <c r="U41" i="9"/>
  <c r="R42" i="9"/>
  <c r="S42" i="9"/>
  <c r="T42" i="9"/>
  <c r="U42" i="9"/>
  <c r="R43" i="9"/>
  <c r="S43" i="9"/>
  <c r="T43" i="9"/>
  <c r="U43" i="9"/>
  <c r="R44" i="9"/>
  <c r="S44" i="9"/>
  <c r="T44" i="9"/>
  <c r="U44" i="9"/>
  <c r="R45" i="9"/>
  <c r="S45" i="9"/>
  <c r="T45" i="9"/>
  <c r="U45" i="9"/>
  <c r="R46" i="9"/>
  <c r="S46" i="9"/>
  <c r="T46" i="9"/>
  <c r="U46" i="9"/>
  <c r="R47" i="9"/>
  <c r="S47" i="9"/>
  <c r="T47" i="9"/>
  <c r="U47" i="9"/>
  <c r="R48" i="9"/>
  <c r="S48" i="9"/>
  <c r="T48" i="9"/>
  <c r="U48" i="9"/>
  <c r="R49" i="9"/>
  <c r="S49" i="9"/>
  <c r="T49" i="9"/>
  <c r="U49" i="9"/>
  <c r="R50" i="9"/>
  <c r="S50" i="9"/>
  <c r="T50" i="9"/>
  <c r="U50" i="9"/>
  <c r="R51" i="9"/>
  <c r="S51" i="9"/>
  <c r="T51" i="9"/>
  <c r="U51" i="9"/>
  <c r="R52" i="9"/>
  <c r="S52" i="9"/>
  <c r="T52" i="9"/>
  <c r="U52" i="9"/>
  <c r="R53" i="9"/>
  <c r="S53" i="9"/>
  <c r="T53" i="9"/>
  <c r="U53" i="9"/>
  <c r="R54" i="9"/>
  <c r="S54" i="9"/>
  <c r="T54" i="9"/>
  <c r="U54" i="9"/>
  <c r="R55" i="9"/>
  <c r="S55" i="9"/>
  <c r="T55" i="9"/>
  <c r="U55" i="9"/>
  <c r="R56" i="9"/>
  <c r="S56" i="9"/>
  <c r="T56" i="9"/>
  <c r="U56" i="9"/>
  <c r="R57" i="9"/>
  <c r="S57" i="9"/>
  <c r="T57" i="9"/>
  <c r="U57" i="9"/>
  <c r="R58" i="9"/>
  <c r="S58" i="9"/>
  <c r="T58" i="9"/>
  <c r="U58" i="9"/>
  <c r="R59" i="9"/>
  <c r="S59" i="9"/>
  <c r="T59" i="9"/>
  <c r="U59" i="9"/>
  <c r="R60" i="9"/>
  <c r="S60" i="9"/>
  <c r="T60" i="9"/>
  <c r="U60" i="9"/>
  <c r="R61" i="9"/>
  <c r="S61" i="9"/>
  <c r="T61" i="9"/>
  <c r="U61" i="9"/>
  <c r="R62" i="9"/>
  <c r="S62" i="9"/>
  <c r="T62" i="9"/>
  <c r="U62" i="9"/>
  <c r="R63" i="9"/>
  <c r="S63" i="9"/>
  <c r="T63" i="9"/>
  <c r="U63" i="9"/>
  <c r="R64" i="9"/>
  <c r="S64" i="9"/>
  <c r="T64" i="9"/>
  <c r="U64" i="9"/>
  <c r="R65" i="9"/>
  <c r="S65" i="9"/>
  <c r="T65" i="9"/>
  <c r="U65" i="9"/>
  <c r="R66" i="9"/>
  <c r="S66" i="9"/>
  <c r="T66" i="9"/>
  <c r="U66" i="9"/>
  <c r="R67" i="9"/>
  <c r="S67" i="9"/>
  <c r="T67" i="9"/>
  <c r="U67" i="9"/>
  <c r="R68" i="9"/>
  <c r="S68" i="9"/>
  <c r="T68" i="9"/>
  <c r="U68" i="9"/>
  <c r="R69" i="9"/>
  <c r="S69" i="9"/>
  <c r="T69" i="9"/>
  <c r="BU71" i="8"/>
  <c r="BV71" i="8"/>
  <c r="BW71" i="8"/>
  <c r="U69" i="9"/>
  <c r="R70" i="9"/>
  <c r="S70" i="9"/>
  <c r="T70" i="9"/>
  <c r="BX71" i="8"/>
  <c r="BY71" i="8"/>
  <c r="BZ71" i="8"/>
  <c r="U70" i="9"/>
  <c r="R71" i="9"/>
  <c r="S71" i="9"/>
  <c r="T71" i="9"/>
  <c r="CA71" i="8"/>
  <c r="CB71" i="8"/>
  <c r="CC71" i="8"/>
  <c r="U71" i="9"/>
  <c r="R72" i="9"/>
  <c r="S72" i="9"/>
  <c r="T72" i="9"/>
  <c r="CD71" i="8"/>
  <c r="BR71" i="8"/>
  <c r="BS72" i="8"/>
  <c r="BT72" i="8"/>
  <c r="BU72" i="8"/>
  <c r="BV72" i="8"/>
  <c r="BW72" i="8"/>
  <c r="BX72" i="8"/>
  <c r="BY72" i="8"/>
  <c r="BZ72" i="8"/>
  <c r="CA72" i="8"/>
  <c r="CB72" i="8"/>
  <c r="CC72" i="8"/>
  <c r="CD72" i="8"/>
  <c r="BR72" i="8"/>
  <c r="BS73" i="8"/>
  <c r="BT73" i="8"/>
  <c r="BU73" i="8"/>
  <c r="BV73" i="8"/>
  <c r="BW73" i="8"/>
  <c r="BX73" i="8"/>
  <c r="BY73" i="8"/>
  <c r="BZ73" i="8"/>
  <c r="CA73" i="8"/>
  <c r="CB73" i="8"/>
  <c r="CC73" i="8"/>
  <c r="CD73" i="8"/>
  <c r="BR73" i="8"/>
  <c r="BS74" i="8"/>
  <c r="BT74" i="8"/>
  <c r="BU74" i="8"/>
  <c r="BV74" i="8"/>
  <c r="BW74" i="8"/>
  <c r="BX74" i="8"/>
  <c r="BY74" i="8"/>
  <c r="BZ74" i="8"/>
  <c r="CA74" i="8"/>
  <c r="CB74" i="8"/>
  <c r="CC74" i="8"/>
  <c r="CD74" i="8"/>
  <c r="BR74" i="8"/>
  <c r="BS75" i="8"/>
  <c r="BT75" i="8"/>
  <c r="BU75" i="8"/>
  <c r="BV75" i="8"/>
  <c r="BW75" i="8"/>
  <c r="BX75" i="8"/>
  <c r="BY75" i="8"/>
  <c r="BZ75" i="8"/>
  <c r="CA75" i="8"/>
  <c r="CB75" i="8"/>
  <c r="CC75" i="8"/>
  <c r="CD75" i="8"/>
  <c r="BR75" i="8"/>
  <c r="BS76" i="8"/>
  <c r="BT76" i="8"/>
  <c r="BU76" i="8"/>
  <c r="BV76" i="8"/>
  <c r="BW76" i="8"/>
  <c r="BX76" i="8"/>
  <c r="BY76" i="8"/>
  <c r="BZ76" i="8"/>
  <c r="CA76" i="8"/>
  <c r="CB76" i="8"/>
  <c r="CC76" i="8"/>
  <c r="CD76" i="8"/>
  <c r="BR76" i="8"/>
  <c r="BR68" i="8"/>
  <c r="BR77" i="8"/>
  <c r="BR82" i="8"/>
  <c r="BF38" i="8"/>
  <c r="BF39" i="8"/>
  <c r="BF40" i="8"/>
  <c r="BF41" i="8"/>
  <c r="BF42" i="8"/>
  <c r="BF43" i="8"/>
  <c r="BF44" i="8"/>
  <c r="BF46" i="8"/>
  <c r="BF47" i="8"/>
  <c r="BF48" i="8"/>
  <c r="BF49" i="8"/>
  <c r="BF50" i="8"/>
  <c r="BF51" i="8"/>
  <c r="BF52" i="8"/>
  <c r="BF53" i="8"/>
  <c r="BF54" i="8"/>
  <c r="BF56" i="8"/>
  <c r="BF57" i="8"/>
  <c r="BF58" i="8"/>
  <c r="BF59" i="8"/>
  <c r="BF60" i="8"/>
  <c r="BF61" i="8"/>
  <c r="BF62" i="8"/>
  <c r="BF64" i="8"/>
  <c r="BF65" i="8"/>
  <c r="BF66" i="8"/>
  <c r="BF67" i="8"/>
  <c r="BF83" i="8"/>
  <c r="BG2" i="8"/>
  <c r="BG38" i="8"/>
  <c r="BG39" i="8"/>
  <c r="BG40" i="8"/>
  <c r="BG41" i="8"/>
  <c r="BG42" i="8"/>
  <c r="BG43" i="8"/>
  <c r="BG44" i="8"/>
  <c r="BG46" i="8"/>
  <c r="BG47" i="8"/>
  <c r="BG48" i="8"/>
  <c r="BG49" i="8"/>
  <c r="BG50" i="8"/>
  <c r="BG51" i="8"/>
  <c r="BG52" i="8"/>
  <c r="BG53" i="8"/>
  <c r="BG54" i="8"/>
  <c r="BG56" i="8"/>
  <c r="BG57" i="8"/>
  <c r="BG58" i="8"/>
  <c r="BG59" i="8"/>
  <c r="BG60" i="8"/>
  <c r="BG61" i="8"/>
  <c r="BG62" i="8"/>
  <c r="BG64" i="8"/>
  <c r="BG65" i="8"/>
  <c r="BG66" i="8"/>
  <c r="BG67" i="8"/>
  <c r="BG83" i="8"/>
  <c r="BH2" i="8"/>
  <c r="BH38" i="8"/>
  <c r="BH39" i="8"/>
  <c r="BH40" i="8"/>
  <c r="BH41" i="8"/>
  <c r="BH42" i="8"/>
  <c r="BH43" i="8"/>
  <c r="BH44" i="8"/>
  <c r="BH46" i="8"/>
  <c r="BH47" i="8"/>
  <c r="BH48" i="8"/>
  <c r="BH49" i="8"/>
  <c r="BH50" i="8"/>
  <c r="BH51" i="8"/>
  <c r="BH52" i="8"/>
  <c r="BH53" i="8"/>
  <c r="BH54" i="8"/>
  <c r="BH56" i="8"/>
  <c r="BH57" i="8"/>
  <c r="BH58" i="8"/>
  <c r="BH59" i="8"/>
  <c r="BH60" i="8"/>
  <c r="BH61" i="8"/>
  <c r="BH62" i="8"/>
  <c r="BH64" i="8"/>
  <c r="BH65" i="8"/>
  <c r="BH66" i="8"/>
  <c r="BH67" i="8"/>
  <c r="BH83" i="8"/>
  <c r="BI2" i="8"/>
  <c r="BI38" i="8"/>
  <c r="BI39" i="8"/>
  <c r="BI40" i="8"/>
  <c r="BI41" i="8"/>
  <c r="BI42" i="8"/>
  <c r="BI43" i="8"/>
  <c r="BI44" i="8"/>
  <c r="BI46" i="8"/>
  <c r="BI47" i="8"/>
  <c r="BI48" i="8"/>
  <c r="BI49" i="8"/>
  <c r="BI50" i="8"/>
  <c r="BI51" i="8"/>
  <c r="BI52" i="8"/>
  <c r="BI53" i="8"/>
  <c r="BI54" i="8"/>
  <c r="BI56" i="8"/>
  <c r="BI57" i="8"/>
  <c r="BI58" i="8"/>
  <c r="BI59" i="8"/>
  <c r="BI60" i="8"/>
  <c r="BI61" i="8"/>
  <c r="BI62" i="8"/>
  <c r="BI64" i="8"/>
  <c r="BI65" i="8"/>
  <c r="BI66" i="8"/>
  <c r="BI67" i="8"/>
  <c r="BI83" i="8"/>
  <c r="BJ2" i="8"/>
  <c r="BJ38" i="8"/>
  <c r="BJ39" i="8"/>
  <c r="BJ40" i="8"/>
  <c r="BJ41" i="8"/>
  <c r="BJ42" i="8"/>
  <c r="BJ43" i="8"/>
  <c r="BJ44" i="8"/>
  <c r="BJ46" i="8"/>
  <c r="BJ47" i="8"/>
  <c r="BJ48" i="8"/>
  <c r="BJ49" i="8"/>
  <c r="BJ50" i="8"/>
  <c r="BJ51" i="8"/>
  <c r="BJ52" i="8"/>
  <c r="BJ53" i="8"/>
  <c r="BJ54" i="8"/>
  <c r="BJ56" i="8"/>
  <c r="BJ57" i="8"/>
  <c r="BJ58" i="8"/>
  <c r="BJ59" i="8"/>
  <c r="BJ60" i="8"/>
  <c r="BJ61" i="8"/>
  <c r="BJ62" i="8"/>
  <c r="BJ64" i="8"/>
  <c r="BJ65" i="8"/>
  <c r="BJ66" i="8"/>
  <c r="BJ67" i="8"/>
  <c r="BJ83" i="8"/>
  <c r="BK2" i="8"/>
  <c r="BK38" i="8"/>
  <c r="BK39" i="8"/>
  <c r="BK40" i="8"/>
  <c r="BK41" i="8"/>
  <c r="BK42" i="8"/>
  <c r="BK43" i="8"/>
  <c r="BK44" i="8"/>
  <c r="BK46" i="8"/>
  <c r="BK47" i="8"/>
  <c r="BK48" i="8"/>
  <c r="BK49" i="8"/>
  <c r="BK50" i="8"/>
  <c r="BK51" i="8"/>
  <c r="BK52" i="8"/>
  <c r="BK53" i="8"/>
  <c r="BK54" i="8"/>
  <c r="BK56" i="8"/>
  <c r="BK57" i="8"/>
  <c r="BK58" i="8"/>
  <c r="BK59" i="8"/>
  <c r="BK60" i="8"/>
  <c r="BK61" i="8"/>
  <c r="BK62" i="8"/>
  <c r="BK64" i="8"/>
  <c r="BK65" i="8"/>
  <c r="BK66" i="8"/>
  <c r="BK67" i="8"/>
  <c r="BK83" i="8"/>
  <c r="BL2" i="8"/>
  <c r="BL38" i="8"/>
  <c r="BL39" i="8"/>
  <c r="BL40" i="8"/>
  <c r="BL41" i="8"/>
  <c r="BL42" i="8"/>
  <c r="BL43" i="8"/>
  <c r="BL44" i="8"/>
  <c r="BL46" i="8"/>
  <c r="BL47" i="8"/>
  <c r="BL48" i="8"/>
  <c r="BL49" i="8"/>
  <c r="BL50" i="8"/>
  <c r="BL51" i="8"/>
  <c r="BL52" i="8"/>
  <c r="BL53" i="8"/>
  <c r="BL54" i="8"/>
  <c r="BL56" i="8"/>
  <c r="BL57" i="8"/>
  <c r="BL58" i="8"/>
  <c r="BL59" i="8"/>
  <c r="BL60" i="8"/>
  <c r="BL61" i="8"/>
  <c r="BL62" i="8"/>
  <c r="BL64" i="8"/>
  <c r="BL65" i="8"/>
  <c r="BL66" i="8"/>
  <c r="BL67" i="8"/>
  <c r="BL83" i="8"/>
  <c r="BM2" i="8"/>
  <c r="BM38" i="8"/>
  <c r="BM39" i="8"/>
  <c r="BM40" i="8"/>
  <c r="BM41" i="8"/>
  <c r="BM42" i="8"/>
  <c r="BM43" i="8"/>
  <c r="BM44" i="8"/>
  <c r="BM46" i="8"/>
  <c r="BM47" i="8"/>
  <c r="BM48" i="8"/>
  <c r="BM49" i="8"/>
  <c r="BM50" i="8"/>
  <c r="BM51" i="8"/>
  <c r="BM52" i="8"/>
  <c r="BM53" i="8"/>
  <c r="BM54" i="8"/>
  <c r="BM56" i="8"/>
  <c r="BM57" i="8"/>
  <c r="BM58" i="8"/>
  <c r="BM59" i="8"/>
  <c r="BM60" i="8"/>
  <c r="BM61" i="8"/>
  <c r="BM62" i="8"/>
  <c r="BM64" i="8"/>
  <c r="BM65" i="8"/>
  <c r="BM66" i="8"/>
  <c r="BM67" i="8"/>
  <c r="BM83" i="8"/>
  <c r="BN2" i="8"/>
  <c r="BN38" i="8"/>
  <c r="BN39" i="8"/>
  <c r="BN40" i="8"/>
  <c r="BN41" i="8"/>
  <c r="BN42" i="8"/>
  <c r="BN43" i="8"/>
  <c r="BN44" i="8"/>
  <c r="BN46" i="8"/>
  <c r="BN47" i="8"/>
  <c r="BN48" i="8"/>
  <c r="BN49" i="8"/>
  <c r="BN50" i="8"/>
  <c r="BN51" i="8"/>
  <c r="BN52" i="8"/>
  <c r="BN53" i="8"/>
  <c r="BN54" i="8"/>
  <c r="BN56" i="8"/>
  <c r="BN57" i="8"/>
  <c r="BN58" i="8"/>
  <c r="BN59" i="8"/>
  <c r="BN60" i="8"/>
  <c r="BN61" i="8"/>
  <c r="BN62" i="8"/>
  <c r="BN64" i="8"/>
  <c r="BN65" i="8"/>
  <c r="BN66" i="8"/>
  <c r="BN67" i="8"/>
  <c r="BN83" i="8"/>
  <c r="BO2" i="8"/>
  <c r="BO38" i="8"/>
  <c r="BO39" i="8"/>
  <c r="BO40" i="8"/>
  <c r="BO41" i="8"/>
  <c r="BO42" i="8"/>
  <c r="BO43" i="8"/>
  <c r="BO44" i="8"/>
  <c r="BO46" i="8"/>
  <c r="BO47" i="8"/>
  <c r="BO48" i="8"/>
  <c r="BO49" i="8"/>
  <c r="BO50" i="8"/>
  <c r="BO51" i="8"/>
  <c r="BO52" i="8"/>
  <c r="BO53" i="8"/>
  <c r="BO54" i="8"/>
  <c r="BO56" i="8"/>
  <c r="BO57" i="8"/>
  <c r="BO58" i="8"/>
  <c r="BO59" i="8"/>
  <c r="BO60" i="8"/>
  <c r="BO61" i="8"/>
  <c r="BO62" i="8"/>
  <c r="BO64" i="8"/>
  <c r="BO65" i="8"/>
  <c r="BO66" i="8"/>
  <c r="BO67" i="8"/>
  <c r="BO83" i="8"/>
  <c r="BP2" i="8"/>
  <c r="BP38" i="8"/>
  <c r="BP39" i="8"/>
  <c r="BP40" i="8"/>
  <c r="BP41" i="8"/>
  <c r="BP42" i="8"/>
  <c r="BP43" i="8"/>
  <c r="BP44" i="8"/>
  <c r="BP46" i="8"/>
  <c r="BP47" i="8"/>
  <c r="BP48" i="8"/>
  <c r="BP49" i="8"/>
  <c r="BP50" i="8"/>
  <c r="BP51" i="8"/>
  <c r="BP52" i="8"/>
  <c r="BP53" i="8"/>
  <c r="BP54" i="8"/>
  <c r="BP56" i="8"/>
  <c r="BP57" i="8"/>
  <c r="BP58" i="8"/>
  <c r="BP59" i="8"/>
  <c r="BP60" i="8"/>
  <c r="BP61" i="8"/>
  <c r="BP62" i="8"/>
  <c r="BP64" i="8"/>
  <c r="BP65" i="8"/>
  <c r="BP66" i="8"/>
  <c r="BP67" i="8"/>
  <c r="BP83" i="8"/>
  <c r="BQ2" i="8"/>
  <c r="BQ38" i="8"/>
  <c r="BQ39" i="8"/>
  <c r="BQ40" i="8"/>
  <c r="BQ41" i="8"/>
  <c r="BQ42" i="8"/>
  <c r="BQ43" i="8"/>
  <c r="BQ44" i="8"/>
  <c r="BQ46" i="8"/>
  <c r="BQ47" i="8"/>
  <c r="BQ48" i="8"/>
  <c r="BQ49" i="8"/>
  <c r="BQ50" i="8"/>
  <c r="BQ51" i="8"/>
  <c r="BQ52" i="8"/>
  <c r="BQ53" i="8"/>
  <c r="BQ54" i="8"/>
  <c r="BQ56" i="8"/>
  <c r="BQ57" i="8"/>
  <c r="BQ58" i="8"/>
  <c r="BQ59" i="8"/>
  <c r="BQ60" i="8"/>
  <c r="BQ61" i="8"/>
  <c r="BQ62" i="8"/>
  <c r="BQ64" i="8"/>
  <c r="BQ65" i="8"/>
  <c r="BQ66" i="8"/>
  <c r="BQ67" i="8"/>
  <c r="BQ83" i="8"/>
  <c r="BE83" i="8"/>
  <c r="BE37" i="8"/>
  <c r="BE45" i="8"/>
  <c r="BE55" i="8"/>
  <c r="BE63" i="8"/>
  <c r="BF69" i="8"/>
  <c r="BG69" i="8"/>
  <c r="BH69" i="8"/>
  <c r="BI69" i="8"/>
  <c r="BJ69" i="8"/>
  <c r="BK69" i="8"/>
  <c r="BL69" i="8"/>
  <c r="BM69" i="8"/>
  <c r="BN69" i="8"/>
  <c r="BO69" i="8"/>
  <c r="BP69" i="8"/>
  <c r="BQ69" i="8"/>
  <c r="BE69" i="8"/>
  <c r="BF70" i="8"/>
  <c r="BG70" i="8"/>
  <c r="BH70" i="8"/>
  <c r="BI70" i="8"/>
  <c r="BJ70" i="8"/>
  <c r="BK70" i="8"/>
  <c r="BL70" i="8"/>
  <c r="BM70" i="8"/>
  <c r="BN70" i="8"/>
  <c r="BO70" i="8"/>
  <c r="BP70" i="8"/>
  <c r="BQ70" i="8"/>
  <c r="BE70" i="8"/>
  <c r="BF71" i="8"/>
  <c r="BG71" i="8"/>
  <c r="BH71" i="8"/>
  <c r="BI71" i="8"/>
  <c r="BJ71" i="8"/>
  <c r="BK71" i="8"/>
  <c r="BL71" i="8"/>
  <c r="BM71" i="8"/>
  <c r="BN71" i="8"/>
  <c r="BO71" i="8"/>
  <c r="BP71" i="8"/>
  <c r="BQ71" i="8"/>
  <c r="BE71" i="8"/>
  <c r="BF72" i="8"/>
  <c r="BG72" i="8"/>
  <c r="BH72" i="8"/>
  <c r="BI72" i="8"/>
  <c r="BJ72" i="8"/>
  <c r="BK72" i="8"/>
  <c r="BL72" i="8"/>
  <c r="BM72" i="8"/>
  <c r="BN72" i="8"/>
  <c r="BO72" i="8"/>
  <c r="BP72" i="8"/>
  <c r="BQ72" i="8"/>
  <c r="BE72" i="8"/>
  <c r="BF73" i="8"/>
  <c r="BG73" i="8"/>
  <c r="BH73" i="8"/>
  <c r="BI73" i="8"/>
  <c r="BJ73" i="8"/>
  <c r="BK73" i="8"/>
  <c r="BL73" i="8"/>
  <c r="BM73" i="8"/>
  <c r="BN73" i="8"/>
  <c r="BO73" i="8"/>
  <c r="BP73" i="8"/>
  <c r="BQ73" i="8"/>
  <c r="BE73" i="8"/>
  <c r="BF74" i="8"/>
  <c r="BG74" i="8"/>
  <c r="BH74" i="8"/>
  <c r="BI74" i="8"/>
  <c r="BJ74" i="8"/>
  <c r="BK74" i="8"/>
  <c r="BL74" i="8"/>
  <c r="BM74" i="8"/>
  <c r="BN74" i="8"/>
  <c r="BO74" i="8"/>
  <c r="BP74" i="8"/>
  <c r="BQ74" i="8"/>
  <c r="BE74" i="8"/>
  <c r="BF75" i="8"/>
  <c r="BG75" i="8"/>
  <c r="BH75" i="8"/>
  <c r="BI75" i="8"/>
  <c r="BJ75" i="8"/>
  <c r="BK75" i="8"/>
  <c r="BL75" i="8"/>
  <c r="BM75" i="8"/>
  <c r="BN75" i="8"/>
  <c r="BO75" i="8"/>
  <c r="BP75" i="8"/>
  <c r="BQ75" i="8"/>
  <c r="BE75" i="8"/>
  <c r="BF76" i="8"/>
  <c r="BG76" i="8"/>
  <c r="BH76" i="8"/>
  <c r="BI76" i="8"/>
  <c r="BJ76" i="8"/>
  <c r="BK76" i="8"/>
  <c r="BL76" i="8"/>
  <c r="BM76" i="8"/>
  <c r="BN76" i="8"/>
  <c r="BO76" i="8"/>
  <c r="BP76" i="8"/>
  <c r="BQ76" i="8"/>
  <c r="BE76" i="8"/>
  <c r="BE68" i="8"/>
  <c r="BE77" i="8"/>
  <c r="BE82" i="8"/>
  <c r="AS38" i="8"/>
  <c r="AS39" i="8"/>
  <c r="AS40" i="8"/>
  <c r="AS41" i="8"/>
  <c r="AS42" i="8"/>
  <c r="AS43" i="8"/>
  <c r="AS44" i="8"/>
  <c r="AS46" i="8"/>
  <c r="AS47" i="8"/>
  <c r="AS48" i="8"/>
  <c r="AS49" i="8"/>
  <c r="AS50" i="8"/>
  <c r="AS51" i="8"/>
  <c r="AS52" i="8"/>
  <c r="AS53" i="8"/>
  <c r="AS54" i="8"/>
  <c r="AS56" i="8"/>
  <c r="AS57" i="8"/>
  <c r="AS58" i="8"/>
  <c r="AS59" i="8"/>
  <c r="AS60" i="8"/>
  <c r="AS61" i="8"/>
  <c r="AS62" i="8"/>
  <c r="AS64" i="8"/>
  <c r="AS65" i="8"/>
  <c r="AS66" i="8"/>
  <c r="AS67" i="8"/>
  <c r="AS83" i="8"/>
  <c r="AT2" i="8"/>
  <c r="AT38" i="8"/>
  <c r="AT39" i="8"/>
  <c r="AT40" i="8"/>
  <c r="AT41" i="8"/>
  <c r="AT42" i="8"/>
  <c r="AT43" i="8"/>
  <c r="AT44" i="8"/>
  <c r="AT46" i="8"/>
  <c r="AT47" i="8"/>
  <c r="AT48" i="8"/>
  <c r="AT49" i="8"/>
  <c r="AT50" i="8"/>
  <c r="AT51" i="8"/>
  <c r="AT52" i="8"/>
  <c r="AT53" i="8"/>
  <c r="AT54" i="8"/>
  <c r="AT56" i="8"/>
  <c r="AT57" i="8"/>
  <c r="AT58" i="8"/>
  <c r="AT59" i="8"/>
  <c r="AT60" i="8"/>
  <c r="AT61" i="8"/>
  <c r="AT62" i="8"/>
  <c r="AT64" i="8"/>
  <c r="AT65" i="8"/>
  <c r="AT66" i="8"/>
  <c r="AT67" i="8"/>
  <c r="AT83" i="8"/>
  <c r="AU2" i="8"/>
  <c r="AU38" i="8"/>
  <c r="AU39" i="8"/>
  <c r="AU40" i="8"/>
  <c r="AU41" i="8"/>
  <c r="AU42" i="8"/>
  <c r="AU43" i="8"/>
  <c r="AU44" i="8"/>
  <c r="AU46" i="8"/>
  <c r="AU47" i="8"/>
  <c r="AU48" i="8"/>
  <c r="AU49" i="8"/>
  <c r="AU50" i="8"/>
  <c r="AU51" i="8"/>
  <c r="AU52" i="8"/>
  <c r="AU53" i="8"/>
  <c r="AU54" i="8"/>
  <c r="AU56" i="8"/>
  <c r="AU57" i="8"/>
  <c r="AU58" i="8"/>
  <c r="AU59" i="8"/>
  <c r="AU60" i="8"/>
  <c r="AU61" i="8"/>
  <c r="AU62" i="8"/>
  <c r="AU64" i="8"/>
  <c r="AU65" i="8"/>
  <c r="AU66" i="8"/>
  <c r="AU67" i="8"/>
  <c r="AU83" i="8"/>
  <c r="AV2" i="8"/>
  <c r="AV38" i="8"/>
  <c r="AV39" i="8"/>
  <c r="AV40" i="8"/>
  <c r="AV41" i="8"/>
  <c r="AV42" i="8"/>
  <c r="AV43" i="8"/>
  <c r="AV44" i="8"/>
  <c r="AV46" i="8"/>
  <c r="AV47" i="8"/>
  <c r="AV48" i="8"/>
  <c r="AV49" i="8"/>
  <c r="AV50" i="8"/>
  <c r="AV51" i="8"/>
  <c r="AV52" i="8"/>
  <c r="AV53" i="8"/>
  <c r="AV54" i="8"/>
  <c r="AV56" i="8"/>
  <c r="AV57" i="8"/>
  <c r="AV58" i="8"/>
  <c r="AV59" i="8"/>
  <c r="AV60" i="8"/>
  <c r="AV61" i="8"/>
  <c r="AV62" i="8"/>
  <c r="AV64" i="8"/>
  <c r="AV65" i="8"/>
  <c r="AV66" i="8"/>
  <c r="AV67" i="8"/>
  <c r="AV83" i="8"/>
  <c r="AW2" i="8"/>
  <c r="AW38" i="8"/>
  <c r="AW39" i="8"/>
  <c r="AW40" i="8"/>
  <c r="AW41" i="8"/>
  <c r="AW42" i="8"/>
  <c r="AW43" i="8"/>
  <c r="AW44" i="8"/>
  <c r="AW46" i="8"/>
  <c r="AW47" i="8"/>
  <c r="AW48" i="8"/>
  <c r="AW49" i="8"/>
  <c r="AW50" i="8"/>
  <c r="AW51" i="8"/>
  <c r="AW52" i="8"/>
  <c r="AW53" i="8"/>
  <c r="AW54" i="8"/>
  <c r="AW56" i="8"/>
  <c r="AW57" i="8"/>
  <c r="AW58" i="8"/>
  <c r="AW59" i="8"/>
  <c r="AW60" i="8"/>
  <c r="AW61" i="8"/>
  <c r="AW62" i="8"/>
  <c r="AW64" i="8"/>
  <c r="AW65" i="8"/>
  <c r="AW66" i="8"/>
  <c r="AW67" i="8"/>
  <c r="AW83" i="8"/>
  <c r="AX2" i="8"/>
  <c r="AX38" i="8"/>
  <c r="AX39" i="8"/>
  <c r="AX40" i="8"/>
  <c r="AX41" i="8"/>
  <c r="AX42" i="8"/>
  <c r="AX43" i="8"/>
  <c r="AX44" i="8"/>
  <c r="AX46" i="8"/>
  <c r="AX47" i="8"/>
  <c r="AX48" i="8"/>
  <c r="AX49" i="8"/>
  <c r="AX50" i="8"/>
  <c r="AX51" i="8"/>
  <c r="AX52" i="8"/>
  <c r="AX53" i="8"/>
  <c r="AX54" i="8"/>
  <c r="AX56" i="8"/>
  <c r="AX57" i="8"/>
  <c r="AX58" i="8"/>
  <c r="AX59" i="8"/>
  <c r="AX60" i="8"/>
  <c r="AX61" i="8"/>
  <c r="AX62" i="8"/>
  <c r="AX64" i="8"/>
  <c r="AX65" i="8"/>
  <c r="AX66" i="8"/>
  <c r="AX67" i="8"/>
  <c r="AX83" i="8"/>
  <c r="AY2" i="8"/>
  <c r="AY38" i="8"/>
  <c r="AY39" i="8"/>
  <c r="AY40" i="8"/>
  <c r="AY41" i="8"/>
  <c r="AY42" i="8"/>
  <c r="AY43" i="8"/>
  <c r="AY44" i="8"/>
  <c r="AY46" i="8"/>
  <c r="AY47" i="8"/>
  <c r="AY48" i="8"/>
  <c r="AY49" i="8"/>
  <c r="AY50" i="8"/>
  <c r="AY51" i="8"/>
  <c r="AY52" i="8"/>
  <c r="AY53" i="8"/>
  <c r="AY54" i="8"/>
  <c r="AY56" i="8"/>
  <c r="AY57" i="8"/>
  <c r="AY58" i="8"/>
  <c r="AY59" i="8"/>
  <c r="AY60" i="8"/>
  <c r="AY61" i="8"/>
  <c r="AY62" i="8"/>
  <c r="AY64" i="8"/>
  <c r="AY65" i="8"/>
  <c r="AY66" i="8"/>
  <c r="AY67" i="8"/>
  <c r="AY83" i="8"/>
  <c r="AZ2" i="8"/>
  <c r="AZ38" i="8"/>
  <c r="AZ39" i="8"/>
  <c r="AZ40" i="8"/>
  <c r="AZ41" i="8"/>
  <c r="AZ42" i="8"/>
  <c r="AZ43" i="8"/>
  <c r="AZ44" i="8"/>
  <c r="AZ46" i="8"/>
  <c r="AZ47" i="8"/>
  <c r="AZ48" i="8"/>
  <c r="AZ49" i="8"/>
  <c r="AZ50" i="8"/>
  <c r="AZ51" i="8"/>
  <c r="AZ52" i="8"/>
  <c r="AZ53" i="8"/>
  <c r="AZ54" i="8"/>
  <c r="AZ56" i="8"/>
  <c r="AZ57" i="8"/>
  <c r="AZ58" i="8"/>
  <c r="AZ59" i="8"/>
  <c r="AZ60" i="8"/>
  <c r="AZ61" i="8"/>
  <c r="AZ62" i="8"/>
  <c r="AZ64" i="8"/>
  <c r="AZ65" i="8"/>
  <c r="AZ66" i="8"/>
  <c r="AZ67" i="8"/>
  <c r="AZ83" i="8"/>
  <c r="BA2" i="8"/>
  <c r="BA38" i="8"/>
  <c r="BA39" i="8"/>
  <c r="BA40" i="8"/>
  <c r="BA41" i="8"/>
  <c r="BA42" i="8"/>
  <c r="BA43" i="8"/>
  <c r="BA44" i="8"/>
  <c r="BA46" i="8"/>
  <c r="BA47" i="8"/>
  <c r="BA48" i="8"/>
  <c r="BA49" i="8"/>
  <c r="BA50" i="8"/>
  <c r="BA51" i="8"/>
  <c r="BA52" i="8"/>
  <c r="BA53" i="8"/>
  <c r="BA54" i="8"/>
  <c r="BA56" i="8"/>
  <c r="BA57" i="8"/>
  <c r="BA58" i="8"/>
  <c r="BA59" i="8"/>
  <c r="BA60" i="8"/>
  <c r="BA61" i="8"/>
  <c r="BA62" i="8"/>
  <c r="BA64" i="8"/>
  <c r="BA65" i="8"/>
  <c r="BA66" i="8"/>
  <c r="BA67" i="8"/>
  <c r="BA83" i="8"/>
  <c r="BB2" i="8"/>
  <c r="BB38" i="8"/>
  <c r="BB39" i="8"/>
  <c r="BB40" i="8"/>
  <c r="BB41" i="8"/>
  <c r="BB42" i="8"/>
  <c r="BB43" i="8"/>
  <c r="BB44" i="8"/>
  <c r="BB46" i="8"/>
  <c r="BB47" i="8"/>
  <c r="BB48" i="8"/>
  <c r="BB49" i="8"/>
  <c r="BB50" i="8"/>
  <c r="BB51" i="8"/>
  <c r="BB52" i="8"/>
  <c r="BB53" i="8"/>
  <c r="BB54" i="8"/>
  <c r="BB56" i="8"/>
  <c r="BB57" i="8"/>
  <c r="BB58" i="8"/>
  <c r="BB59" i="8"/>
  <c r="BB60" i="8"/>
  <c r="BB61" i="8"/>
  <c r="BB62" i="8"/>
  <c r="BB64" i="8"/>
  <c r="BB65" i="8"/>
  <c r="BB66" i="8"/>
  <c r="BB67" i="8"/>
  <c r="BB83" i="8"/>
  <c r="BC2" i="8"/>
  <c r="BC38" i="8"/>
  <c r="BC39" i="8"/>
  <c r="BC40" i="8"/>
  <c r="BC41" i="8"/>
  <c r="BC42" i="8"/>
  <c r="BC43" i="8"/>
  <c r="BC44" i="8"/>
  <c r="BC46" i="8"/>
  <c r="BC47" i="8"/>
  <c r="BC48" i="8"/>
  <c r="BC49" i="8"/>
  <c r="BC50" i="8"/>
  <c r="BC51" i="8"/>
  <c r="BC52" i="8"/>
  <c r="BC53" i="8"/>
  <c r="BC54" i="8"/>
  <c r="BC56" i="8"/>
  <c r="BC57" i="8"/>
  <c r="BC58" i="8"/>
  <c r="BC59" i="8"/>
  <c r="BC60" i="8"/>
  <c r="BC61" i="8"/>
  <c r="BC62" i="8"/>
  <c r="BC64" i="8"/>
  <c r="BC65" i="8"/>
  <c r="BC66" i="8"/>
  <c r="BC67" i="8"/>
  <c r="BC83" i="8"/>
  <c r="BD2" i="8"/>
  <c r="BD38" i="8"/>
  <c r="BD39" i="8"/>
  <c r="BD40" i="8"/>
  <c r="BD41" i="8"/>
  <c r="BD42" i="8"/>
  <c r="BD43" i="8"/>
  <c r="BD44" i="8"/>
  <c r="BD46" i="8"/>
  <c r="BD47" i="8"/>
  <c r="BD48" i="8"/>
  <c r="BD49" i="8"/>
  <c r="BD50" i="8"/>
  <c r="BD51" i="8"/>
  <c r="BD52" i="8"/>
  <c r="BD53" i="8"/>
  <c r="BD54" i="8"/>
  <c r="BD56" i="8"/>
  <c r="BD57" i="8"/>
  <c r="BD58" i="8"/>
  <c r="BD59" i="8"/>
  <c r="BD60" i="8"/>
  <c r="BD61" i="8"/>
  <c r="BD62" i="8"/>
  <c r="BD64" i="8"/>
  <c r="BD65" i="8"/>
  <c r="BD66" i="8"/>
  <c r="BD67" i="8"/>
  <c r="BD83" i="8"/>
  <c r="AR83" i="8"/>
  <c r="AR37" i="8"/>
  <c r="AR45" i="8"/>
  <c r="AR55" i="8"/>
  <c r="AR63" i="8"/>
  <c r="AS69" i="8"/>
  <c r="AT69" i="8"/>
  <c r="AU69" i="8"/>
  <c r="AV69" i="8"/>
  <c r="AW69" i="8"/>
  <c r="AX69" i="8"/>
  <c r="AY69" i="8"/>
  <c r="AZ69" i="8"/>
  <c r="BA69" i="8"/>
  <c r="BB69" i="8"/>
  <c r="BC69" i="8"/>
  <c r="BD69" i="8"/>
  <c r="AR69" i="8"/>
  <c r="AS70" i="8"/>
  <c r="AT70" i="8"/>
  <c r="AU70" i="8"/>
  <c r="AV70" i="8"/>
  <c r="AW70" i="8"/>
  <c r="AX70" i="8"/>
  <c r="AY70" i="8"/>
  <c r="AZ70" i="8"/>
  <c r="BA70" i="8"/>
  <c r="BB70" i="8"/>
  <c r="BC70" i="8"/>
  <c r="BD70" i="8"/>
  <c r="AR70" i="8"/>
  <c r="AS71" i="8"/>
  <c r="AT71" i="8"/>
  <c r="AU71" i="8"/>
  <c r="AV71" i="8"/>
  <c r="AW71" i="8"/>
  <c r="AX71" i="8"/>
  <c r="AY71" i="8"/>
  <c r="AZ71" i="8"/>
  <c r="BA71" i="8"/>
  <c r="BB71" i="8"/>
  <c r="BC71" i="8"/>
  <c r="BD71" i="8"/>
  <c r="AR71" i="8"/>
  <c r="AS72" i="8"/>
  <c r="AT72" i="8"/>
  <c r="AU72" i="8"/>
  <c r="AV72" i="8"/>
  <c r="AW72" i="8"/>
  <c r="AX72" i="8"/>
  <c r="AY72" i="8"/>
  <c r="AZ72" i="8"/>
  <c r="BA72" i="8"/>
  <c r="BB72" i="8"/>
  <c r="BC72" i="8"/>
  <c r="BD72" i="8"/>
  <c r="AR72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AR73" i="8"/>
  <c r="AS74" i="8"/>
  <c r="AT74" i="8"/>
  <c r="AU74" i="8"/>
  <c r="AV74" i="8"/>
  <c r="AW74" i="8"/>
  <c r="AX74" i="8"/>
  <c r="AY74" i="8"/>
  <c r="AZ74" i="8"/>
  <c r="BA74" i="8"/>
  <c r="BB74" i="8"/>
  <c r="BC74" i="8"/>
  <c r="BD74" i="8"/>
  <c r="AR74" i="8"/>
  <c r="AS75" i="8"/>
  <c r="AT75" i="8"/>
  <c r="AU75" i="8"/>
  <c r="AV75" i="8"/>
  <c r="AW75" i="8"/>
  <c r="AX75" i="8"/>
  <c r="AY75" i="8"/>
  <c r="AZ75" i="8"/>
  <c r="BA75" i="8"/>
  <c r="BB75" i="8"/>
  <c r="BC75" i="8"/>
  <c r="BD75" i="8"/>
  <c r="AR75" i="8"/>
  <c r="AS76" i="8"/>
  <c r="AT76" i="8"/>
  <c r="AU76" i="8"/>
  <c r="AV76" i="8"/>
  <c r="AW76" i="8"/>
  <c r="AX76" i="8"/>
  <c r="AY76" i="8"/>
  <c r="AZ76" i="8"/>
  <c r="BA76" i="8"/>
  <c r="BB76" i="8"/>
  <c r="BC76" i="8"/>
  <c r="BD76" i="8"/>
  <c r="AR76" i="8"/>
  <c r="AR68" i="8"/>
  <c r="AR77" i="8"/>
  <c r="AR82" i="8"/>
  <c r="AF38" i="8"/>
  <c r="AF39" i="8"/>
  <c r="AF40" i="8"/>
  <c r="AF41" i="8"/>
  <c r="AF42" i="8"/>
  <c r="AF43" i="8"/>
  <c r="AF44" i="8"/>
  <c r="AF46" i="8"/>
  <c r="AF47" i="8"/>
  <c r="AF48" i="8"/>
  <c r="AF49" i="8"/>
  <c r="AF50" i="8"/>
  <c r="AF51" i="8"/>
  <c r="AF52" i="8"/>
  <c r="AF53" i="8"/>
  <c r="AF54" i="8"/>
  <c r="AF56" i="8"/>
  <c r="AF57" i="8"/>
  <c r="AF58" i="8"/>
  <c r="AF59" i="8"/>
  <c r="AF60" i="8"/>
  <c r="AF61" i="8"/>
  <c r="AF62" i="8"/>
  <c r="AF64" i="8"/>
  <c r="AF65" i="8"/>
  <c r="AF66" i="8"/>
  <c r="AF67" i="8"/>
  <c r="AF83" i="8"/>
  <c r="AG2" i="8"/>
  <c r="AG38" i="8"/>
  <c r="AG39" i="8"/>
  <c r="AG40" i="8"/>
  <c r="AG41" i="8"/>
  <c r="AG42" i="8"/>
  <c r="AG43" i="8"/>
  <c r="AG44" i="8"/>
  <c r="AG46" i="8"/>
  <c r="AG47" i="8"/>
  <c r="AG48" i="8"/>
  <c r="AG49" i="8"/>
  <c r="AG50" i="8"/>
  <c r="AG51" i="8"/>
  <c r="AG52" i="8"/>
  <c r="AG53" i="8"/>
  <c r="AG54" i="8"/>
  <c r="AG56" i="8"/>
  <c r="AG57" i="8"/>
  <c r="AG58" i="8"/>
  <c r="AG59" i="8"/>
  <c r="AG60" i="8"/>
  <c r="AG61" i="8"/>
  <c r="AG62" i="8"/>
  <c r="AG64" i="8"/>
  <c r="AG65" i="8"/>
  <c r="AG66" i="8"/>
  <c r="AG67" i="8"/>
  <c r="AG83" i="8"/>
  <c r="AH2" i="8"/>
  <c r="AH38" i="8"/>
  <c r="AH39" i="8"/>
  <c r="AH40" i="8"/>
  <c r="AH41" i="8"/>
  <c r="AH42" i="8"/>
  <c r="AH43" i="8"/>
  <c r="AH44" i="8"/>
  <c r="AH46" i="8"/>
  <c r="AH47" i="8"/>
  <c r="AH48" i="8"/>
  <c r="AH49" i="8"/>
  <c r="AH50" i="8"/>
  <c r="AH51" i="8"/>
  <c r="AH52" i="8"/>
  <c r="AH53" i="8"/>
  <c r="AH54" i="8"/>
  <c r="AH56" i="8"/>
  <c r="AH57" i="8"/>
  <c r="AH58" i="8"/>
  <c r="AH59" i="8"/>
  <c r="AH60" i="8"/>
  <c r="AH61" i="8"/>
  <c r="AH62" i="8"/>
  <c r="AH64" i="8"/>
  <c r="AH65" i="8"/>
  <c r="AH66" i="8"/>
  <c r="AH67" i="8"/>
  <c r="AH83" i="8"/>
  <c r="AI2" i="8"/>
  <c r="AI38" i="8"/>
  <c r="AI39" i="8"/>
  <c r="AI40" i="8"/>
  <c r="AI41" i="8"/>
  <c r="AI42" i="8"/>
  <c r="AI43" i="8"/>
  <c r="AI44" i="8"/>
  <c r="AI46" i="8"/>
  <c r="AI47" i="8"/>
  <c r="AI48" i="8"/>
  <c r="AI49" i="8"/>
  <c r="AI50" i="8"/>
  <c r="AI51" i="8"/>
  <c r="AI52" i="8"/>
  <c r="AI53" i="8"/>
  <c r="AI54" i="8"/>
  <c r="AI56" i="8"/>
  <c r="AI57" i="8"/>
  <c r="AI58" i="8"/>
  <c r="AI59" i="8"/>
  <c r="AI60" i="8"/>
  <c r="AI61" i="8"/>
  <c r="AI62" i="8"/>
  <c r="AI83" i="8"/>
  <c r="AJ2" i="8"/>
  <c r="AJ38" i="8"/>
  <c r="AJ39" i="8"/>
  <c r="AJ40" i="8"/>
  <c r="AJ41" i="8"/>
  <c r="AJ42" i="8"/>
  <c r="AJ43" i="8"/>
  <c r="AJ44" i="8"/>
  <c r="AJ46" i="8"/>
  <c r="AJ47" i="8"/>
  <c r="AJ48" i="8"/>
  <c r="AJ49" i="8"/>
  <c r="AJ50" i="8"/>
  <c r="AJ51" i="8"/>
  <c r="AJ52" i="8"/>
  <c r="AJ53" i="8"/>
  <c r="AJ54" i="8"/>
  <c r="AJ56" i="8"/>
  <c r="AJ57" i="8"/>
  <c r="AJ58" i="8"/>
  <c r="AJ59" i="8"/>
  <c r="AJ60" i="8"/>
  <c r="AJ61" i="8"/>
  <c r="AJ62" i="8"/>
  <c r="AJ64" i="8"/>
  <c r="AJ65" i="8"/>
  <c r="AJ66" i="8"/>
  <c r="AJ67" i="8"/>
  <c r="AJ83" i="8"/>
  <c r="AK2" i="8"/>
  <c r="AK38" i="8"/>
  <c r="AK39" i="8"/>
  <c r="AK40" i="8"/>
  <c r="AK41" i="8"/>
  <c r="AK42" i="8"/>
  <c r="AK43" i="8"/>
  <c r="AK44" i="8"/>
  <c r="AK46" i="8"/>
  <c r="AK47" i="8"/>
  <c r="AK48" i="8"/>
  <c r="AK49" i="8"/>
  <c r="AK50" i="8"/>
  <c r="AK51" i="8"/>
  <c r="AK52" i="8"/>
  <c r="AK53" i="8"/>
  <c r="AK54" i="8"/>
  <c r="AK56" i="8"/>
  <c r="AK57" i="8"/>
  <c r="AK58" i="8"/>
  <c r="AK59" i="8"/>
  <c r="AK60" i="8"/>
  <c r="AK61" i="8"/>
  <c r="AK62" i="8"/>
  <c r="AK64" i="8"/>
  <c r="AK65" i="8"/>
  <c r="AK66" i="8"/>
  <c r="AK67" i="8"/>
  <c r="AK83" i="8"/>
  <c r="AL2" i="8"/>
  <c r="AL38" i="8"/>
  <c r="AL39" i="8"/>
  <c r="AL40" i="8"/>
  <c r="AL41" i="8"/>
  <c r="AL42" i="8"/>
  <c r="AL43" i="8"/>
  <c r="AL44" i="8"/>
  <c r="AL46" i="8"/>
  <c r="AL47" i="8"/>
  <c r="AL48" i="8"/>
  <c r="AL49" i="8"/>
  <c r="AL50" i="8"/>
  <c r="AL51" i="8"/>
  <c r="AL52" i="8"/>
  <c r="AL53" i="8"/>
  <c r="AL54" i="8"/>
  <c r="AL56" i="8"/>
  <c r="AL57" i="8"/>
  <c r="AL58" i="8"/>
  <c r="AL59" i="8"/>
  <c r="AL60" i="8"/>
  <c r="AL61" i="8"/>
  <c r="AL62" i="8"/>
  <c r="AL64" i="8"/>
  <c r="AL65" i="8"/>
  <c r="AL66" i="8"/>
  <c r="AL67" i="8"/>
  <c r="AL83" i="8"/>
  <c r="AM2" i="8"/>
  <c r="AM38" i="8"/>
  <c r="AM39" i="8"/>
  <c r="AM40" i="8"/>
  <c r="AM41" i="8"/>
  <c r="AM42" i="8"/>
  <c r="AM43" i="8"/>
  <c r="AM44" i="8"/>
  <c r="AM46" i="8"/>
  <c r="AM47" i="8"/>
  <c r="AM48" i="8"/>
  <c r="AM49" i="8"/>
  <c r="AM50" i="8"/>
  <c r="AM51" i="8"/>
  <c r="AM52" i="8"/>
  <c r="AM53" i="8"/>
  <c r="AM54" i="8"/>
  <c r="AM56" i="8"/>
  <c r="AM57" i="8"/>
  <c r="AM58" i="8"/>
  <c r="AM59" i="8"/>
  <c r="AM60" i="8"/>
  <c r="AM61" i="8"/>
  <c r="AM62" i="8"/>
  <c r="AM64" i="8"/>
  <c r="AM65" i="8"/>
  <c r="AM66" i="8"/>
  <c r="AM67" i="8"/>
  <c r="AM83" i="8"/>
  <c r="AN2" i="8"/>
  <c r="AN38" i="8"/>
  <c r="AN39" i="8"/>
  <c r="AN40" i="8"/>
  <c r="AN41" i="8"/>
  <c r="AN42" i="8"/>
  <c r="AN43" i="8"/>
  <c r="AN44" i="8"/>
  <c r="AN46" i="8"/>
  <c r="AN47" i="8"/>
  <c r="AN48" i="8"/>
  <c r="AN49" i="8"/>
  <c r="AN50" i="8"/>
  <c r="AN51" i="8"/>
  <c r="AN52" i="8"/>
  <c r="AN53" i="8"/>
  <c r="AN54" i="8"/>
  <c r="AN56" i="8"/>
  <c r="AN57" i="8"/>
  <c r="AN58" i="8"/>
  <c r="AN59" i="8"/>
  <c r="AN60" i="8"/>
  <c r="AN61" i="8"/>
  <c r="AN62" i="8"/>
  <c r="AN64" i="8"/>
  <c r="AN65" i="8"/>
  <c r="AN66" i="8"/>
  <c r="AN67" i="8"/>
  <c r="AN83" i="8"/>
  <c r="AO2" i="8"/>
  <c r="AO38" i="8"/>
  <c r="AO39" i="8"/>
  <c r="AO40" i="8"/>
  <c r="AO41" i="8"/>
  <c r="AO42" i="8"/>
  <c r="AO43" i="8"/>
  <c r="AO44" i="8"/>
  <c r="AO46" i="8"/>
  <c r="AO47" i="8"/>
  <c r="AO48" i="8"/>
  <c r="AO49" i="8"/>
  <c r="AO50" i="8"/>
  <c r="AO51" i="8"/>
  <c r="AO52" i="8"/>
  <c r="AO53" i="8"/>
  <c r="AO54" i="8"/>
  <c r="AO56" i="8"/>
  <c r="AO57" i="8"/>
  <c r="AO58" i="8"/>
  <c r="AO59" i="8"/>
  <c r="AO60" i="8"/>
  <c r="AO61" i="8"/>
  <c r="AO62" i="8"/>
  <c r="AO64" i="8"/>
  <c r="AO65" i="8"/>
  <c r="AO66" i="8"/>
  <c r="AO67" i="8"/>
  <c r="AO83" i="8"/>
  <c r="AP2" i="8"/>
  <c r="AP38" i="8"/>
  <c r="AP39" i="8"/>
  <c r="AP40" i="8"/>
  <c r="AP41" i="8"/>
  <c r="AP42" i="8"/>
  <c r="AP43" i="8"/>
  <c r="AP44" i="8"/>
  <c r="AP46" i="8"/>
  <c r="AP47" i="8"/>
  <c r="AP48" i="8"/>
  <c r="AP49" i="8"/>
  <c r="AP50" i="8"/>
  <c r="AP51" i="8"/>
  <c r="AP52" i="8"/>
  <c r="AP53" i="8"/>
  <c r="AP54" i="8"/>
  <c r="AP56" i="8"/>
  <c r="AP57" i="8"/>
  <c r="AP58" i="8"/>
  <c r="AP59" i="8"/>
  <c r="AP60" i="8"/>
  <c r="AP61" i="8"/>
  <c r="AP62" i="8"/>
  <c r="AP64" i="8"/>
  <c r="AP65" i="8"/>
  <c r="AP66" i="8"/>
  <c r="AP67" i="8"/>
  <c r="AP83" i="8"/>
  <c r="AQ2" i="8"/>
  <c r="AQ38" i="8"/>
  <c r="AQ39" i="8"/>
  <c r="AQ40" i="8"/>
  <c r="AQ41" i="8"/>
  <c r="AQ42" i="8"/>
  <c r="AQ43" i="8"/>
  <c r="AQ44" i="8"/>
  <c r="AQ46" i="8"/>
  <c r="AQ47" i="8"/>
  <c r="AQ48" i="8"/>
  <c r="AQ49" i="8"/>
  <c r="AQ50" i="8"/>
  <c r="AQ51" i="8"/>
  <c r="AQ52" i="8"/>
  <c r="AQ53" i="8"/>
  <c r="AQ54" i="8"/>
  <c r="AQ56" i="8"/>
  <c r="AQ57" i="8"/>
  <c r="AQ58" i="8"/>
  <c r="AQ59" i="8"/>
  <c r="AQ60" i="8"/>
  <c r="AQ61" i="8"/>
  <c r="AQ62" i="8"/>
  <c r="AQ64" i="8"/>
  <c r="AQ65" i="8"/>
  <c r="AQ66" i="8"/>
  <c r="AQ67" i="8"/>
  <c r="AQ83" i="8"/>
  <c r="AE83" i="8"/>
  <c r="AE37" i="8"/>
  <c r="AE45" i="8"/>
  <c r="AE55" i="8"/>
  <c r="AE63" i="8"/>
  <c r="AF69" i="8"/>
  <c r="AG69" i="8"/>
  <c r="AH69" i="8"/>
  <c r="AI69" i="8"/>
  <c r="AJ69" i="8"/>
  <c r="AK69" i="8"/>
  <c r="AL69" i="8"/>
  <c r="AM69" i="8"/>
  <c r="AN69" i="8"/>
  <c r="AO69" i="8"/>
  <c r="AP69" i="8"/>
  <c r="AQ69" i="8"/>
  <c r="AE69" i="8"/>
  <c r="AF70" i="8"/>
  <c r="AG70" i="8"/>
  <c r="AH70" i="8"/>
  <c r="AI70" i="8"/>
  <c r="AJ70" i="8"/>
  <c r="AK70" i="8"/>
  <c r="AL70" i="8"/>
  <c r="AM70" i="8"/>
  <c r="AN70" i="8"/>
  <c r="AO70" i="8"/>
  <c r="AP70" i="8"/>
  <c r="AQ70" i="8"/>
  <c r="AE70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E71" i="8"/>
  <c r="AF72" i="8"/>
  <c r="AG72" i="8"/>
  <c r="AH72" i="8"/>
  <c r="AI72" i="8"/>
  <c r="AJ72" i="8"/>
  <c r="AK72" i="8"/>
  <c r="AL72" i="8"/>
  <c r="AM72" i="8"/>
  <c r="AN72" i="8"/>
  <c r="AO72" i="8"/>
  <c r="AP72" i="8"/>
  <c r="AQ72" i="8"/>
  <c r="AE72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E73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E74" i="8"/>
  <c r="AF75" i="8"/>
  <c r="AG75" i="8"/>
  <c r="AH75" i="8"/>
  <c r="AI75" i="8"/>
  <c r="AJ75" i="8"/>
  <c r="AK75" i="8"/>
  <c r="AL75" i="8"/>
  <c r="AM75" i="8"/>
  <c r="AN75" i="8"/>
  <c r="AO75" i="8"/>
  <c r="AP75" i="8"/>
  <c r="AQ75" i="8"/>
  <c r="AE75" i="8"/>
  <c r="AF76" i="8"/>
  <c r="AG76" i="8"/>
  <c r="AH76" i="8"/>
  <c r="AI76" i="8"/>
  <c r="AJ76" i="8"/>
  <c r="AK76" i="8"/>
  <c r="AL76" i="8"/>
  <c r="AM76" i="8"/>
  <c r="AN76" i="8"/>
  <c r="AO76" i="8"/>
  <c r="AP76" i="8"/>
  <c r="AQ76" i="8"/>
  <c r="AE76" i="8"/>
  <c r="AE68" i="8"/>
  <c r="AE77" i="8"/>
  <c r="AE82" i="8"/>
  <c r="S38" i="8"/>
  <c r="S39" i="8"/>
  <c r="S40" i="8"/>
  <c r="S41" i="8"/>
  <c r="S46" i="8"/>
  <c r="S47" i="8"/>
  <c r="S48" i="8"/>
  <c r="S49" i="8"/>
  <c r="S50" i="8"/>
  <c r="S51" i="8"/>
  <c r="S52" i="8"/>
  <c r="S53" i="8"/>
  <c r="S54" i="8"/>
  <c r="S56" i="8"/>
  <c r="S57" i="8"/>
  <c r="S58" i="8"/>
  <c r="S59" i="8"/>
  <c r="S60" i="8"/>
  <c r="S61" i="8"/>
  <c r="S62" i="8"/>
  <c r="S64" i="8"/>
  <c r="S65" i="8"/>
  <c r="S66" i="8"/>
  <c r="S67" i="8"/>
  <c r="S42" i="8"/>
  <c r="S43" i="8"/>
  <c r="S44" i="8"/>
  <c r="S83" i="8"/>
  <c r="T2" i="8"/>
  <c r="T38" i="8"/>
  <c r="T39" i="8"/>
  <c r="T40" i="8"/>
  <c r="T41" i="8"/>
  <c r="T42" i="8"/>
  <c r="T43" i="8"/>
  <c r="T44" i="8"/>
  <c r="T46" i="8"/>
  <c r="T47" i="8"/>
  <c r="T48" i="8"/>
  <c r="T49" i="8"/>
  <c r="T50" i="8"/>
  <c r="T51" i="8"/>
  <c r="T52" i="8"/>
  <c r="T53" i="8"/>
  <c r="T54" i="8"/>
  <c r="T56" i="8"/>
  <c r="T57" i="8"/>
  <c r="T58" i="8"/>
  <c r="T59" i="8"/>
  <c r="T60" i="8"/>
  <c r="T61" i="8"/>
  <c r="T62" i="8"/>
  <c r="T64" i="8"/>
  <c r="T65" i="8"/>
  <c r="T66" i="8"/>
  <c r="T67" i="8"/>
  <c r="T83" i="8"/>
  <c r="U2" i="8"/>
  <c r="U38" i="8"/>
  <c r="U39" i="8"/>
  <c r="U40" i="8"/>
  <c r="U41" i="8"/>
  <c r="U42" i="8"/>
  <c r="U43" i="8"/>
  <c r="U44" i="8"/>
  <c r="U46" i="8"/>
  <c r="U47" i="8"/>
  <c r="U48" i="8"/>
  <c r="U49" i="8"/>
  <c r="U50" i="8"/>
  <c r="U51" i="8"/>
  <c r="U52" i="8"/>
  <c r="U53" i="8"/>
  <c r="U54" i="8"/>
  <c r="U56" i="8"/>
  <c r="U57" i="8"/>
  <c r="U58" i="8"/>
  <c r="U59" i="8"/>
  <c r="U60" i="8"/>
  <c r="U61" i="8"/>
  <c r="U62" i="8"/>
  <c r="U64" i="8"/>
  <c r="U65" i="8"/>
  <c r="U66" i="8"/>
  <c r="U67" i="8"/>
  <c r="U83" i="8"/>
  <c r="V2" i="8"/>
  <c r="V38" i="8"/>
  <c r="V39" i="8"/>
  <c r="V40" i="8"/>
  <c r="V41" i="8"/>
  <c r="V42" i="8"/>
  <c r="V43" i="8"/>
  <c r="V44" i="8"/>
  <c r="V46" i="8"/>
  <c r="V47" i="8"/>
  <c r="V48" i="8"/>
  <c r="V49" i="8"/>
  <c r="V50" i="8"/>
  <c r="V51" i="8"/>
  <c r="V52" i="8"/>
  <c r="V53" i="8"/>
  <c r="V54" i="8"/>
  <c r="V56" i="8"/>
  <c r="V57" i="8"/>
  <c r="V58" i="8"/>
  <c r="V59" i="8"/>
  <c r="V60" i="8"/>
  <c r="V61" i="8"/>
  <c r="V62" i="8"/>
  <c r="V64" i="8"/>
  <c r="V65" i="8"/>
  <c r="V66" i="8"/>
  <c r="V67" i="8"/>
  <c r="V83" i="8"/>
  <c r="W2" i="8"/>
  <c r="W38" i="8"/>
  <c r="W39" i="8"/>
  <c r="W40" i="8"/>
  <c r="W41" i="8"/>
  <c r="W42" i="8"/>
  <c r="W43" i="8"/>
  <c r="W44" i="8"/>
  <c r="W46" i="8"/>
  <c r="W47" i="8"/>
  <c r="W48" i="8"/>
  <c r="W49" i="8"/>
  <c r="W50" i="8"/>
  <c r="W51" i="8"/>
  <c r="W52" i="8"/>
  <c r="W53" i="8"/>
  <c r="W54" i="8"/>
  <c r="W56" i="8"/>
  <c r="W57" i="8"/>
  <c r="W58" i="8"/>
  <c r="W59" i="8"/>
  <c r="W60" i="8"/>
  <c r="W61" i="8"/>
  <c r="W62" i="8"/>
  <c r="W64" i="8"/>
  <c r="W65" i="8"/>
  <c r="W66" i="8"/>
  <c r="W67" i="8"/>
  <c r="W83" i="8"/>
  <c r="X2" i="8"/>
  <c r="X38" i="8"/>
  <c r="X39" i="8"/>
  <c r="X40" i="8"/>
  <c r="X41" i="8"/>
  <c r="X42" i="8"/>
  <c r="X43" i="8"/>
  <c r="X44" i="8"/>
  <c r="X46" i="8"/>
  <c r="X47" i="8"/>
  <c r="X48" i="8"/>
  <c r="X49" i="8"/>
  <c r="X50" i="8"/>
  <c r="X51" i="8"/>
  <c r="X52" i="8"/>
  <c r="X53" i="8"/>
  <c r="X54" i="8"/>
  <c r="X56" i="8"/>
  <c r="X57" i="8"/>
  <c r="X58" i="8"/>
  <c r="X59" i="8"/>
  <c r="X60" i="8"/>
  <c r="X61" i="8"/>
  <c r="X62" i="8"/>
  <c r="X64" i="8"/>
  <c r="X65" i="8"/>
  <c r="X66" i="8"/>
  <c r="X67" i="8"/>
  <c r="X83" i="8"/>
  <c r="Y2" i="8"/>
  <c r="Y38" i="8"/>
  <c r="Y39" i="8"/>
  <c r="Y40" i="8"/>
  <c r="Y41" i="8"/>
  <c r="Y42" i="8"/>
  <c r="Y43" i="8"/>
  <c r="Y44" i="8"/>
  <c r="Y46" i="8"/>
  <c r="Y47" i="8"/>
  <c r="Y48" i="8"/>
  <c r="Y49" i="8"/>
  <c r="Y50" i="8"/>
  <c r="Y51" i="8"/>
  <c r="Y52" i="8"/>
  <c r="Y53" i="8"/>
  <c r="Y54" i="8"/>
  <c r="Y56" i="8"/>
  <c r="Y57" i="8"/>
  <c r="Y58" i="8"/>
  <c r="Y59" i="8"/>
  <c r="Y60" i="8"/>
  <c r="Y61" i="8"/>
  <c r="Y62" i="8"/>
  <c r="Y64" i="8"/>
  <c r="Y65" i="8"/>
  <c r="Y66" i="8"/>
  <c r="Y67" i="8"/>
  <c r="Y83" i="8"/>
  <c r="Z2" i="8"/>
  <c r="Z38" i="8"/>
  <c r="Z39" i="8"/>
  <c r="Z40" i="8"/>
  <c r="Z41" i="8"/>
  <c r="Z42" i="8"/>
  <c r="Z43" i="8"/>
  <c r="Z44" i="8"/>
  <c r="Z46" i="8"/>
  <c r="Z47" i="8"/>
  <c r="Z48" i="8"/>
  <c r="Z49" i="8"/>
  <c r="Z50" i="8"/>
  <c r="Z51" i="8"/>
  <c r="Z52" i="8"/>
  <c r="Z53" i="8"/>
  <c r="Z54" i="8"/>
  <c r="Z56" i="8"/>
  <c r="Z57" i="8"/>
  <c r="Z58" i="8"/>
  <c r="Z59" i="8"/>
  <c r="Z60" i="8"/>
  <c r="Z61" i="8"/>
  <c r="Z62" i="8"/>
  <c r="Z64" i="8"/>
  <c r="Z65" i="8"/>
  <c r="Z66" i="8"/>
  <c r="Z67" i="8"/>
  <c r="Z83" i="8"/>
  <c r="AA2" i="8"/>
  <c r="AA38" i="8"/>
  <c r="AA39" i="8"/>
  <c r="AA40" i="8"/>
  <c r="AA41" i="8"/>
  <c r="AA42" i="8"/>
  <c r="AA43" i="8"/>
  <c r="AA44" i="8"/>
  <c r="AA46" i="8"/>
  <c r="AA47" i="8"/>
  <c r="AA48" i="8"/>
  <c r="AA49" i="8"/>
  <c r="AA50" i="8"/>
  <c r="AA51" i="8"/>
  <c r="AA52" i="8"/>
  <c r="AA53" i="8"/>
  <c r="AA54" i="8"/>
  <c r="AA56" i="8"/>
  <c r="AA57" i="8"/>
  <c r="AA58" i="8"/>
  <c r="AA59" i="8"/>
  <c r="AA60" i="8"/>
  <c r="AA61" i="8"/>
  <c r="AA62" i="8"/>
  <c r="AA64" i="8"/>
  <c r="AA65" i="8"/>
  <c r="AA66" i="8"/>
  <c r="AA67" i="8"/>
  <c r="AA83" i="8"/>
  <c r="AB2" i="8"/>
  <c r="AB38" i="8"/>
  <c r="AB39" i="8"/>
  <c r="AB40" i="8"/>
  <c r="AB41" i="8"/>
  <c r="AB42" i="8"/>
  <c r="AB43" i="8"/>
  <c r="AB44" i="8"/>
  <c r="AB46" i="8"/>
  <c r="AB47" i="8"/>
  <c r="AB48" i="8"/>
  <c r="AB49" i="8"/>
  <c r="AB50" i="8"/>
  <c r="AB51" i="8"/>
  <c r="AB52" i="8"/>
  <c r="AB53" i="8"/>
  <c r="AB54" i="8"/>
  <c r="AB56" i="8"/>
  <c r="AB57" i="8"/>
  <c r="AB58" i="8"/>
  <c r="AB59" i="8"/>
  <c r="AB60" i="8"/>
  <c r="AB61" i="8"/>
  <c r="AB62" i="8"/>
  <c r="AB64" i="8"/>
  <c r="AB65" i="8"/>
  <c r="AB66" i="8"/>
  <c r="AB67" i="8"/>
  <c r="AB83" i="8"/>
  <c r="AC2" i="8"/>
  <c r="AC38" i="8"/>
  <c r="AC39" i="8"/>
  <c r="AC40" i="8"/>
  <c r="AC41" i="8"/>
  <c r="AC42" i="8"/>
  <c r="AC43" i="8"/>
  <c r="AC44" i="8"/>
  <c r="AC46" i="8"/>
  <c r="AC47" i="8"/>
  <c r="AC48" i="8"/>
  <c r="AC49" i="8"/>
  <c r="AC50" i="8"/>
  <c r="AC51" i="8"/>
  <c r="AC52" i="8"/>
  <c r="AC53" i="8"/>
  <c r="AC54" i="8"/>
  <c r="AC56" i="8"/>
  <c r="AC57" i="8"/>
  <c r="AC58" i="8"/>
  <c r="AC59" i="8"/>
  <c r="AC60" i="8"/>
  <c r="AC61" i="8"/>
  <c r="AC62" i="8"/>
  <c r="AC64" i="8"/>
  <c r="AC65" i="8"/>
  <c r="AC66" i="8"/>
  <c r="AC67" i="8"/>
  <c r="AC83" i="8"/>
  <c r="AD2" i="8"/>
  <c r="AD38" i="8"/>
  <c r="AD39" i="8"/>
  <c r="AD40" i="8"/>
  <c r="AD41" i="8"/>
  <c r="AD42" i="8"/>
  <c r="AD43" i="8"/>
  <c r="AD44" i="8"/>
  <c r="AD46" i="8"/>
  <c r="AD47" i="8"/>
  <c r="AD48" i="8"/>
  <c r="AD49" i="8"/>
  <c r="AD50" i="8"/>
  <c r="AD51" i="8"/>
  <c r="AD52" i="8"/>
  <c r="AD53" i="8"/>
  <c r="AD54" i="8"/>
  <c r="AD56" i="8"/>
  <c r="AD57" i="8"/>
  <c r="AD58" i="8"/>
  <c r="AD59" i="8"/>
  <c r="AD60" i="8"/>
  <c r="AD61" i="8"/>
  <c r="AD62" i="8"/>
  <c r="AD64" i="8"/>
  <c r="AD65" i="8"/>
  <c r="AD66" i="8"/>
  <c r="AD67" i="8"/>
  <c r="AD83" i="8"/>
  <c r="R83" i="8"/>
  <c r="R37" i="8"/>
  <c r="R45" i="8"/>
  <c r="R55" i="8"/>
  <c r="R63" i="8"/>
  <c r="S69" i="8"/>
  <c r="T69" i="8"/>
  <c r="U69" i="8"/>
  <c r="V69" i="8"/>
  <c r="W69" i="8"/>
  <c r="X69" i="8"/>
  <c r="Y69" i="8"/>
  <c r="Z69" i="8"/>
  <c r="AA69" i="8"/>
  <c r="AB69" i="8"/>
  <c r="AC69" i="8"/>
  <c r="AD69" i="8"/>
  <c r="R69" i="8"/>
  <c r="S70" i="8"/>
  <c r="T70" i="8"/>
  <c r="U70" i="8"/>
  <c r="V70" i="8"/>
  <c r="W70" i="8"/>
  <c r="X70" i="8"/>
  <c r="Y70" i="8"/>
  <c r="Z70" i="8"/>
  <c r="AA70" i="8"/>
  <c r="AB70" i="8"/>
  <c r="AC70" i="8"/>
  <c r="AD70" i="8"/>
  <c r="R70" i="8"/>
  <c r="S71" i="8"/>
  <c r="T71" i="8"/>
  <c r="U71" i="8"/>
  <c r="V71" i="8"/>
  <c r="W71" i="8"/>
  <c r="X71" i="8"/>
  <c r="Y71" i="8"/>
  <c r="Z71" i="8"/>
  <c r="AA71" i="8"/>
  <c r="AB71" i="8"/>
  <c r="AC71" i="8"/>
  <c r="AD71" i="8"/>
  <c r="R71" i="8"/>
  <c r="S72" i="8"/>
  <c r="T72" i="8"/>
  <c r="U72" i="8"/>
  <c r="V72" i="8"/>
  <c r="W72" i="8"/>
  <c r="X72" i="8"/>
  <c r="Y72" i="8"/>
  <c r="Z72" i="8"/>
  <c r="AA72" i="8"/>
  <c r="AB72" i="8"/>
  <c r="AC72" i="8"/>
  <c r="AD72" i="8"/>
  <c r="R72" i="8"/>
  <c r="S73" i="8"/>
  <c r="T73" i="8"/>
  <c r="U73" i="8"/>
  <c r="V73" i="8"/>
  <c r="W73" i="8"/>
  <c r="X73" i="8"/>
  <c r="Y73" i="8"/>
  <c r="Z73" i="8"/>
  <c r="AA73" i="8"/>
  <c r="AB73" i="8"/>
  <c r="AC73" i="8"/>
  <c r="AD73" i="8"/>
  <c r="R73" i="8"/>
  <c r="S74" i="8"/>
  <c r="T74" i="8"/>
  <c r="U74" i="8"/>
  <c r="V74" i="8"/>
  <c r="W74" i="8"/>
  <c r="X74" i="8"/>
  <c r="Y74" i="8"/>
  <c r="Z74" i="8"/>
  <c r="AA74" i="8"/>
  <c r="AB74" i="8"/>
  <c r="AC74" i="8"/>
  <c r="AD74" i="8"/>
  <c r="R74" i="8"/>
  <c r="S75" i="8"/>
  <c r="T75" i="8"/>
  <c r="U75" i="8"/>
  <c r="V75" i="8"/>
  <c r="W75" i="8"/>
  <c r="X75" i="8"/>
  <c r="Y75" i="8"/>
  <c r="Z75" i="8"/>
  <c r="AA75" i="8"/>
  <c r="AB75" i="8"/>
  <c r="AC75" i="8"/>
  <c r="AD75" i="8"/>
  <c r="R75" i="8"/>
  <c r="S76" i="8"/>
  <c r="T76" i="8"/>
  <c r="U76" i="8"/>
  <c r="V76" i="8"/>
  <c r="W76" i="8"/>
  <c r="X76" i="8"/>
  <c r="Y76" i="8"/>
  <c r="Z76" i="8"/>
  <c r="AA76" i="8"/>
  <c r="AB76" i="8"/>
  <c r="AC76" i="8"/>
  <c r="AD76" i="8"/>
  <c r="R76" i="8"/>
  <c r="R68" i="8"/>
  <c r="R77" i="8"/>
  <c r="R82" i="8"/>
  <c r="BR6" i="8"/>
  <c r="BR10" i="8"/>
  <c r="BR24" i="8"/>
  <c r="BR29" i="8"/>
  <c r="BR34" i="8"/>
  <c r="BE6" i="8"/>
  <c r="BE10" i="8"/>
  <c r="BE24" i="8"/>
  <c r="BE29" i="8"/>
  <c r="BE34" i="8"/>
  <c r="AR6" i="8"/>
  <c r="AR10" i="8"/>
  <c r="AR24" i="8"/>
  <c r="AR29" i="8"/>
  <c r="AR34" i="8"/>
  <c r="AE6" i="8"/>
  <c r="AE10" i="8"/>
  <c r="AE24" i="8"/>
  <c r="AE29" i="8"/>
  <c r="AE34" i="8"/>
  <c r="R6" i="8"/>
  <c r="R10" i="8"/>
  <c r="R24" i="8"/>
  <c r="R29" i="8"/>
  <c r="R34" i="8"/>
  <c r="BS7" i="8"/>
  <c r="BS8" i="8"/>
  <c r="BS9" i="8"/>
  <c r="BS11" i="8"/>
  <c r="BS12" i="8"/>
  <c r="BS13" i="8"/>
  <c r="BS14" i="8"/>
  <c r="BS15" i="8"/>
  <c r="BS16" i="8"/>
  <c r="BS17" i="8"/>
  <c r="BS18" i="8"/>
  <c r="BS19" i="8"/>
  <c r="BS20" i="8"/>
  <c r="BS21" i="8"/>
  <c r="BS22" i="8"/>
  <c r="BS23" i="8"/>
  <c r="BS25" i="8"/>
  <c r="BS26" i="8"/>
  <c r="BS27" i="8"/>
  <c r="BS28" i="8"/>
  <c r="BS35" i="8"/>
  <c r="BT7" i="8"/>
  <c r="BT8" i="8"/>
  <c r="BT9" i="8"/>
  <c r="BT11" i="8"/>
  <c r="BT12" i="8"/>
  <c r="BT13" i="8"/>
  <c r="BT14" i="8"/>
  <c r="BT15" i="8"/>
  <c r="BT16" i="8"/>
  <c r="BT17" i="8"/>
  <c r="BT18" i="8"/>
  <c r="BT19" i="8"/>
  <c r="BT20" i="8"/>
  <c r="BT21" i="8"/>
  <c r="BT22" i="8"/>
  <c r="BT23" i="8"/>
  <c r="BT25" i="8"/>
  <c r="BT26" i="8"/>
  <c r="BT27" i="8"/>
  <c r="BT28" i="8"/>
  <c r="BT35" i="8"/>
  <c r="BU7" i="8"/>
  <c r="BU8" i="8"/>
  <c r="BU9" i="8"/>
  <c r="BU11" i="8"/>
  <c r="BU12" i="8"/>
  <c r="BU13" i="8"/>
  <c r="BU14" i="8"/>
  <c r="BU15" i="8"/>
  <c r="BU16" i="8"/>
  <c r="BU17" i="8"/>
  <c r="BU18" i="8"/>
  <c r="BU19" i="8"/>
  <c r="BU20" i="8"/>
  <c r="BU21" i="8"/>
  <c r="BU22" i="8"/>
  <c r="BU23" i="8"/>
  <c r="BU25" i="8"/>
  <c r="BU26" i="8"/>
  <c r="BU27" i="8"/>
  <c r="BU28" i="8"/>
  <c r="BU35" i="8"/>
  <c r="BV7" i="8"/>
  <c r="BV8" i="8"/>
  <c r="BV9" i="8"/>
  <c r="BV11" i="8"/>
  <c r="BV12" i="8"/>
  <c r="BV13" i="8"/>
  <c r="BV14" i="8"/>
  <c r="BV15" i="8"/>
  <c r="BV16" i="8"/>
  <c r="BV17" i="8"/>
  <c r="BV18" i="8"/>
  <c r="BV19" i="8"/>
  <c r="BV20" i="8"/>
  <c r="BV21" i="8"/>
  <c r="BV22" i="8"/>
  <c r="BV23" i="8"/>
  <c r="BV25" i="8"/>
  <c r="BV26" i="8"/>
  <c r="BV27" i="8"/>
  <c r="BV28" i="8"/>
  <c r="BV35" i="8"/>
  <c r="BW7" i="8"/>
  <c r="BW8" i="8"/>
  <c r="BW9" i="8"/>
  <c r="BW11" i="8"/>
  <c r="BW12" i="8"/>
  <c r="BW13" i="8"/>
  <c r="BW14" i="8"/>
  <c r="BW15" i="8"/>
  <c r="BW16" i="8"/>
  <c r="BW17" i="8"/>
  <c r="BW18" i="8"/>
  <c r="BW19" i="8"/>
  <c r="BW20" i="8"/>
  <c r="BW21" i="8"/>
  <c r="BW22" i="8"/>
  <c r="BW23" i="8"/>
  <c r="BW25" i="8"/>
  <c r="BW26" i="8"/>
  <c r="BW27" i="8"/>
  <c r="BW28" i="8"/>
  <c r="BW35" i="8"/>
  <c r="BX7" i="8"/>
  <c r="BX8" i="8"/>
  <c r="BX9" i="8"/>
  <c r="BX11" i="8"/>
  <c r="BX12" i="8"/>
  <c r="BX13" i="8"/>
  <c r="BX14" i="8"/>
  <c r="BX15" i="8"/>
  <c r="BX16" i="8"/>
  <c r="BX17" i="8"/>
  <c r="BX18" i="8"/>
  <c r="BX19" i="8"/>
  <c r="BX20" i="8"/>
  <c r="BX21" i="8"/>
  <c r="BX22" i="8"/>
  <c r="BX23" i="8"/>
  <c r="BX25" i="8"/>
  <c r="BX26" i="8"/>
  <c r="BX27" i="8"/>
  <c r="BX28" i="8"/>
  <c r="BX35" i="8"/>
  <c r="BY7" i="8"/>
  <c r="BY8" i="8"/>
  <c r="BY9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5" i="8"/>
  <c r="BY26" i="8"/>
  <c r="BY27" i="8"/>
  <c r="BY28" i="8"/>
  <c r="BY35" i="8"/>
  <c r="BZ7" i="8"/>
  <c r="BZ8" i="8"/>
  <c r="BZ9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5" i="8"/>
  <c r="BZ26" i="8"/>
  <c r="BZ27" i="8"/>
  <c r="BZ28" i="8"/>
  <c r="BZ35" i="8"/>
  <c r="CA7" i="8"/>
  <c r="CA8" i="8"/>
  <c r="CA9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5" i="8"/>
  <c r="CA26" i="8"/>
  <c r="CA27" i="8"/>
  <c r="CA28" i="8"/>
  <c r="CA35" i="8"/>
  <c r="CB7" i="8"/>
  <c r="CB8" i="8"/>
  <c r="CB9" i="8"/>
  <c r="CB11" i="8"/>
  <c r="CB12" i="8"/>
  <c r="CB13" i="8"/>
  <c r="CB14" i="8"/>
  <c r="CB15" i="8"/>
  <c r="CB16" i="8"/>
  <c r="CB17" i="8"/>
  <c r="CB18" i="8"/>
  <c r="CB19" i="8"/>
  <c r="CB20" i="8"/>
  <c r="CB21" i="8"/>
  <c r="CB22" i="8"/>
  <c r="CB23" i="8"/>
  <c r="CB25" i="8"/>
  <c r="CB26" i="8"/>
  <c r="CB27" i="8"/>
  <c r="CB28" i="8"/>
  <c r="CB35" i="8"/>
  <c r="CC7" i="8"/>
  <c r="CC8" i="8"/>
  <c r="CC9" i="8"/>
  <c r="CC11" i="8"/>
  <c r="CC12" i="8"/>
  <c r="CC13" i="8"/>
  <c r="CC14" i="8"/>
  <c r="CC15" i="8"/>
  <c r="CC16" i="8"/>
  <c r="CC17" i="8"/>
  <c r="CC18" i="8"/>
  <c r="CC19" i="8"/>
  <c r="CC20" i="8"/>
  <c r="CC21" i="8"/>
  <c r="CC22" i="8"/>
  <c r="CC23" i="8"/>
  <c r="CC25" i="8"/>
  <c r="CC26" i="8"/>
  <c r="CC27" i="8"/>
  <c r="CC28" i="8"/>
  <c r="CC35" i="8"/>
  <c r="CD7" i="8"/>
  <c r="CD8" i="8"/>
  <c r="CD9" i="8"/>
  <c r="CD11" i="8"/>
  <c r="CD12" i="8"/>
  <c r="CD13" i="8"/>
  <c r="CD14" i="8"/>
  <c r="CD15" i="8"/>
  <c r="CD16" i="8"/>
  <c r="CD17" i="8"/>
  <c r="CD18" i="8"/>
  <c r="CD19" i="8"/>
  <c r="CD20" i="8"/>
  <c r="CD21" i="8"/>
  <c r="CD22" i="8"/>
  <c r="CD23" i="8"/>
  <c r="CD25" i="8"/>
  <c r="CD26" i="8"/>
  <c r="CD27" i="8"/>
  <c r="CD28" i="8"/>
  <c r="CD35" i="8"/>
  <c r="BR35" i="8"/>
  <c r="BF7" i="8"/>
  <c r="BF8" i="8"/>
  <c r="BF9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5" i="8"/>
  <c r="BF26" i="8"/>
  <c r="BF27" i="8"/>
  <c r="BF28" i="8"/>
  <c r="BF35" i="8"/>
  <c r="BG7" i="8"/>
  <c r="BG8" i="8"/>
  <c r="BG9" i="8"/>
  <c r="BG11" i="8"/>
  <c r="BG12" i="8"/>
  <c r="BG13" i="8"/>
  <c r="BG14" i="8"/>
  <c r="BG15" i="8"/>
  <c r="BG16" i="8"/>
  <c r="BG17" i="8"/>
  <c r="BG18" i="8"/>
  <c r="BG19" i="8"/>
  <c r="BG20" i="8"/>
  <c r="BG21" i="8"/>
  <c r="BG22" i="8"/>
  <c r="BG23" i="8"/>
  <c r="BG25" i="8"/>
  <c r="BG26" i="8"/>
  <c r="BG27" i="8"/>
  <c r="BG28" i="8"/>
  <c r="BG35" i="8"/>
  <c r="BH7" i="8"/>
  <c r="BH8" i="8"/>
  <c r="BH9" i="8"/>
  <c r="BH11" i="8"/>
  <c r="BH12" i="8"/>
  <c r="BH13" i="8"/>
  <c r="BH14" i="8"/>
  <c r="BH15" i="8"/>
  <c r="BH16" i="8"/>
  <c r="BH17" i="8"/>
  <c r="BH18" i="8"/>
  <c r="BH19" i="8"/>
  <c r="BH20" i="8"/>
  <c r="BH21" i="8"/>
  <c r="BH22" i="8"/>
  <c r="BH23" i="8"/>
  <c r="BH25" i="8"/>
  <c r="BH26" i="8"/>
  <c r="BH27" i="8"/>
  <c r="BH28" i="8"/>
  <c r="BH35" i="8"/>
  <c r="BI7" i="8"/>
  <c r="BI8" i="8"/>
  <c r="BI9" i="8"/>
  <c r="BI11" i="8"/>
  <c r="BI12" i="8"/>
  <c r="BI13" i="8"/>
  <c r="BI14" i="8"/>
  <c r="BI15" i="8"/>
  <c r="BI16" i="8"/>
  <c r="BI17" i="8"/>
  <c r="BI18" i="8"/>
  <c r="BI19" i="8"/>
  <c r="BI20" i="8"/>
  <c r="BI21" i="8"/>
  <c r="BI22" i="8"/>
  <c r="BI23" i="8"/>
  <c r="BI25" i="8"/>
  <c r="BI26" i="8"/>
  <c r="BI27" i="8"/>
  <c r="BI28" i="8"/>
  <c r="BI35" i="8"/>
  <c r="BJ7" i="8"/>
  <c r="BJ8" i="8"/>
  <c r="BJ9" i="8"/>
  <c r="BJ11" i="8"/>
  <c r="BJ12" i="8"/>
  <c r="BJ13" i="8"/>
  <c r="BJ14" i="8"/>
  <c r="BJ15" i="8"/>
  <c r="BJ16" i="8"/>
  <c r="BJ17" i="8"/>
  <c r="BJ18" i="8"/>
  <c r="BJ19" i="8"/>
  <c r="BJ20" i="8"/>
  <c r="BJ21" i="8"/>
  <c r="BJ22" i="8"/>
  <c r="BJ23" i="8"/>
  <c r="BJ25" i="8"/>
  <c r="BJ26" i="8"/>
  <c r="BJ27" i="8"/>
  <c r="BJ28" i="8"/>
  <c r="BJ35" i="8"/>
  <c r="BK7" i="8"/>
  <c r="BK8" i="8"/>
  <c r="BK9" i="8"/>
  <c r="BK11" i="8"/>
  <c r="BK12" i="8"/>
  <c r="BK13" i="8"/>
  <c r="BK14" i="8"/>
  <c r="BK15" i="8"/>
  <c r="BK16" i="8"/>
  <c r="BK17" i="8"/>
  <c r="BK18" i="8"/>
  <c r="BK19" i="8"/>
  <c r="BK20" i="8"/>
  <c r="BK21" i="8"/>
  <c r="BK22" i="8"/>
  <c r="BK23" i="8"/>
  <c r="BK25" i="8"/>
  <c r="BK26" i="8"/>
  <c r="BK27" i="8"/>
  <c r="BK28" i="8"/>
  <c r="BK35" i="8"/>
  <c r="BL7" i="8"/>
  <c r="BL8" i="8"/>
  <c r="BL9" i="8"/>
  <c r="BL11" i="8"/>
  <c r="BL12" i="8"/>
  <c r="BL13" i="8"/>
  <c r="BL14" i="8"/>
  <c r="BL15" i="8"/>
  <c r="BL16" i="8"/>
  <c r="BL17" i="8"/>
  <c r="BL18" i="8"/>
  <c r="BL19" i="8"/>
  <c r="BL20" i="8"/>
  <c r="BL21" i="8"/>
  <c r="BL22" i="8"/>
  <c r="BL23" i="8"/>
  <c r="BL25" i="8"/>
  <c r="BL26" i="8"/>
  <c r="BL27" i="8"/>
  <c r="BL28" i="8"/>
  <c r="BL35" i="8"/>
  <c r="BM7" i="8"/>
  <c r="BM8" i="8"/>
  <c r="BM9" i="8"/>
  <c r="BM11" i="8"/>
  <c r="BM12" i="8"/>
  <c r="BM13" i="8"/>
  <c r="BM14" i="8"/>
  <c r="BM15" i="8"/>
  <c r="BM16" i="8"/>
  <c r="BM17" i="8"/>
  <c r="BM18" i="8"/>
  <c r="BM19" i="8"/>
  <c r="BM20" i="8"/>
  <c r="BM21" i="8"/>
  <c r="BM22" i="8"/>
  <c r="BM23" i="8"/>
  <c r="BM25" i="8"/>
  <c r="BM26" i="8"/>
  <c r="BM27" i="8"/>
  <c r="BM28" i="8"/>
  <c r="BM35" i="8"/>
  <c r="BN7" i="8"/>
  <c r="BN8" i="8"/>
  <c r="BN9" i="8"/>
  <c r="BN11" i="8"/>
  <c r="BN12" i="8"/>
  <c r="BN13" i="8"/>
  <c r="BN14" i="8"/>
  <c r="BN15" i="8"/>
  <c r="BN16" i="8"/>
  <c r="BN17" i="8"/>
  <c r="BN18" i="8"/>
  <c r="BN19" i="8"/>
  <c r="BN20" i="8"/>
  <c r="BN21" i="8"/>
  <c r="BN22" i="8"/>
  <c r="BN23" i="8"/>
  <c r="BN25" i="8"/>
  <c r="BN26" i="8"/>
  <c r="BN27" i="8"/>
  <c r="BN28" i="8"/>
  <c r="BN35" i="8"/>
  <c r="BO7" i="8"/>
  <c r="BO8" i="8"/>
  <c r="BO9" i="8"/>
  <c r="BO11" i="8"/>
  <c r="BO12" i="8"/>
  <c r="BO13" i="8"/>
  <c r="BO14" i="8"/>
  <c r="BO15" i="8"/>
  <c r="BO16" i="8"/>
  <c r="BO17" i="8"/>
  <c r="BO18" i="8"/>
  <c r="BO19" i="8"/>
  <c r="BO20" i="8"/>
  <c r="BO21" i="8"/>
  <c r="BO22" i="8"/>
  <c r="BO23" i="8"/>
  <c r="BO25" i="8"/>
  <c r="BO26" i="8"/>
  <c r="BO27" i="8"/>
  <c r="BO28" i="8"/>
  <c r="BO35" i="8"/>
  <c r="BP7" i="8"/>
  <c r="BP8" i="8"/>
  <c r="BP9" i="8"/>
  <c r="BP11" i="8"/>
  <c r="BP12" i="8"/>
  <c r="BP13" i="8"/>
  <c r="BP14" i="8"/>
  <c r="BP15" i="8"/>
  <c r="BP16" i="8"/>
  <c r="BP17" i="8"/>
  <c r="BP18" i="8"/>
  <c r="BP19" i="8"/>
  <c r="BP20" i="8"/>
  <c r="BP21" i="8"/>
  <c r="BP22" i="8"/>
  <c r="BP23" i="8"/>
  <c r="BP25" i="8"/>
  <c r="BP26" i="8"/>
  <c r="BP27" i="8"/>
  <c r="BP28" i="8"/>
  <c r="BP35" i="8"/>
  <c r="BQ7" i="8"/>
  <c r="BQ8" i="8"/>
  <c r="BQ9" i="8"/>
  <c r="BQ11" i="8"/>
  <c r="BQ12" i="8"/>
  <c r="BQ13" i="8"/>
  <c r="BQ14" i="8"/>
  <c r="BQ15" i="8"/>
  <c r="BQ16" i="8"/>
  <c r="BQ17" i="8"/>
  <c r="BQ18" i="8"/>
  <c r="BQ19" i="8"/>
  <c r="BQ20" i="8"/>
  <c r="BQ21" i="8"/>
  <c r="BQ22" i="8"/>
  <c r="BQ23" i="8"/>
  <c r="BQ25" i="8"/>
  <c r="BQ26" i="8"/>
  <c r="BQ27" i="8"/>
  <c r="BQ28" i="8"/>
  <c r="BQ35" i="8"/>
  <c r="BE35" i="8"/>
  <c r="AS7" i="8"/>
  <c r="AS8" i="8"/>
  <c r="AS9" i="8"/>
  <c r="AS11" i="8"/>
  <c r="AS12" i="8"/>
  <c r="AS13" i="8"/>
  <c r="AS14" i="8"/>
  <c r="AS15" i="8"/>
  <c r="AS16" i="8"/>
  <c r="AS17" i="8"/>
  <c r="AS18" i="8"/>
  <c r="AS19" i="8"/>
  <c r="AS20" i="8"/>
  <c r="AS21" i="8"/>
  <c r="AS22" i="8"/>
  <c r="AS23" i="8"/>
  <c r="AS25" i="8"/>
  <c r="AS26" i="8"/>
  <c r="AS27" i="8"/>
  <c r="AS28" i="8"/>
  <c r="AS35" i="8"/>
  <c r="AT7" i="8"/>
  <c r="AT8" i="8"/>
  <c r="AT9" i="8"/>
  <c r="AT11" i="8"/>
  <c r="AT12" i="8"/>
  <c r="AT13" i="8"/>
  <c r="AT14" i="8"/>
  <c r="AT15" i="8"/>
  <c r="AT16" i="8"/>
  <c r="AT17" i="8"/>
  <c r="AT18" i="8"/>
  <c r="AT19" i="8"/>
  <c r="AT20" i="8"/>
  <c r="AT21" i="8"/>
  <c r="AT22" i="8"/>
  <c r="AT23" i="8"/>
  <c r="AT25" i="8"/>
  <c r="AT26" i="8"/>
  <c r="AT27" i="8"/>
  <c r="AT28" i="8"/>
  <c r="AT35" i="8"/>
  <c r="AU7" i="8"/>
  <c r="AU8" i="8"/>
  <c r="AU9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5" i="8"/>
  <c r="AU26" i="8"/>
  <c r="AU27" i="8"/>
  <c r="AU28" i="8"/>
  <c r="AU35" i="8"/>
  <c r="AV7" i="8"/>
  <c r="AV8" i="8"/>
  <c r="AV9" i="8"/>
  <c r="AV11" i="8"/>
  <c r="AV12" i="8"/>
  <c r="AV13" i="8"/>
  <c r="AV14" i="8"/>
  <c r="AV15" i="8"/>
  <c r="AV16" i="8"/>
  <c r="AV17" i="8"/>
  <c r="AV18" i="8"/>
  <c r="AV19" i="8"/>
  <c r="AV20" i="8"/>
  <c r="AV21" i="8"/>
  <c r="AV22" i="8"/>
  <c r="AV23" i="8"/>
  <c r="AV25" i="8"/>
  <c r="AV26" i="8"/>
  <c r="AV27" i="8"/>
  <c r="AV28" i="8"/>
  <c r="AV35" i="8"/>
  <c r="AW7" i="8"/>
  <c r="AW8" i="8"/>
  <c r="AW9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5" i="8"/>
  <c r="AW26" i="8"/>
  <c r="AW27" i="8"/>
  <c r="AW28" i="8"/>
  <c r="AW35" i="8"/>
  <c r="AX7" i="8"/>
  <c r="AX8" i="8"/>
  <c r="AX9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5" i="8"/>
  <c r="AX26" i="8"/>
  <c r="AX27" i="8"/>
  <c r="AX28" i="8"/>
  <c r="AX35" i="8"/>
  <c r="AY7" i="8"/>
  <c r="AY8" i="8"/>
  <c r="AY9" i="8"/>
  <c r="AY11" i="8"/>
  <c r="AY12" i="8"/>
  <c r="AY13" i="8"/>
  <c r="AY14" i="8"/>
  <c r="AY15" i="8"/>
  <c r="AY16" i="8"/>
  <c r="AY17" i="8"/>
  <c r="AY18" i="8"/>
  <c r="AY19" i="8"/>
  <c r="AY20" i="8"/>
  <c r="AY21" i="8"/>
  <c r="AY22" i="8"/>
  <c r="AY23" i="8"/>
  <c r="AY25" i="8"/>
  <c r="AY26" i="8"/>
  <c r="AY27" i="8"/>
  <c r="AY28" i="8"/>
  <c r="AY35" i="8"/>
  <c r="AZ7" i="8"/>
  <c r="AZ8" i="8"/>
  <c r="AZ9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23" i="8"/>
  <c r="AZ25" i="8"/>
  <c r="AZ26" i="8"/>
  <c r="AZ27" i="8"/>
  <c r="AZ28" i="8"/>
  <c r="AZ35" i="8"/>
  <c r="BA7" i="8"/>
  <c r="BA8" i="8"/>
  <c r="BA9" i="8"/>
  <c r="BA11" i="8"/>
  <c r="BA12" i="8"/>
  <c r="BA13" i="8"/>
  <c r="BA14" i="8"/>
  <c r="BA15" i="8"/>
  <c r="BA16" i="8"/>
  <c r="BA17" i="8"/>
  <c r="BA18" i="8"/>
  <c r="BA19" i="8"/>
  <c r="BA20" i="8"/>
  <c r="BA21" i="8"/>
  <c r="BA22" i="8"/>
  <c r="BA23" i="8"/>
  <c r="BA25" i="8"/>
  <c r="BA26" i="8"/>
  <c r="BA27" i="8"/>
  <c r="BA28" i="8"/>
  <c r="BA35" i="8"/>
  <c r="BB7" i="8"/>
  <c r="BB8" i="8"/>
  <c r="BB9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23" i="8"/>
  <c r="BB25" i="8"/>
  <c r="BB26" i="8"/>
  <c r="BB27" i="8"/>
  <c r="BB28" i="8"/>
  <c r="BB35" i="8"/>
  <c r="BC7" i="8"/>
  <c r="BC8" i="8"/>
  <c r="BC9" i="8"/>
  <c r="BC11" i="8"/>
  <c r="BC12" i="8"/>
  <c r="BC13" i="8"/>
  <c r="BC14" i="8"/>
  <c r="BC15" i="8"/>
  <c r="BC16" i="8"/>
  <c r="BC17" i="8"/>
  <c r="BC18" i="8"/>
  <c r="BC19" i="8"/>
  <c r="BC20" i="8"/>
  <c r="BC21" i="8"/>
  <c r="BC22" i="8"/>
  <c r="BC23" i="8"/>
  <c r="BC25" i="8"/>
  <c r="BC26" i="8"/>
  <c r="BC27" i="8"/>
  <c r="BC28" i="8"/>
  <c r="BC35" i="8"/>
  <c r="BD7" i="8"/>
  <c r="BD8" i="8"/>
  <c r="BD9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5" i="8"/>
  <c r="BD26" i="8"/>
  <c r="BD27" i="8"/>
  <c r="BD28" i="8"/>
  <c r="BD35" i="8"/>
  <c r="AR35" i="8"/>
  <c r="AF7" i="8"/>
  <c r="AF8" i="8"/>
  <c r="AF9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5" i="8"/>
  <c r="AF26" i="8"/>
  <c r="AF27" i="8"/>
  <c r="AF28" i="8"/>
  <c r="AF35" i="8"/>
  <c r="AG7" i="8"/>
  <c r="AG8" i="8"/>
  <c r="AG9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5" i="8"/>
  <c r="AG26" i="8"/>
  <c r="AG27" i="8"/>
  <c r="AG28" i="8"/>
  <c r="AG35" i="8"/>
  <c r="AH7" i="8"/>
  <c r="AH8" i="8"/>
  <c r="AH9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5" i="8"/>
  <c r="AH26" i="8"/>
  <c r="AH27" i="8"/>
  <c r="AH28" i="8"/>
  <c r="AH35" i="8"/>
  <c r="AI7" i="8"/>
  <c r="AI8" i="8"/>
  <c r="AI9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5" i="8"/>
  <c r="AI26" i="8"/>
  <c r="AI27" i="8"/>
  <c r="AI28" i="8"/>
  <c r="AI35" i="8"/>
  <c r="AJ7" i="8"/>
  <c r="AJ8" i="8"/>
  <c r="AJ9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5" i="8"/>
  <c r="AJ26" i="8"/>
  <c r="AJ27" i="8"/>
  <c r="AJ28" i="8"/>
  <c r="AJ35" i="8"/>
  <c r="AK7" i="8"/>
  <c r="AK8" i="8"/>
  <c r="AK9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5" i="8"/>
  <c r="AK26" i="8"/>
  <c r="AK27" i="8"/>
  <c r="AK28" i="8"/>
  <c r="AK35" i="8"/>
  <c r="AL7" i="8"/>
  <c r="AL8" i="8"/>
  <c r="AL9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5" i="8"/>
  <c r="AL26" i="8"/>
  <c r="AL27" i="8"/>
  <c r="AL28" i="8"/>
  <c r="AL35" i="8"/>
  <c r="AM7" i="8"/>
  <c r="AM8" i="8"/>
  <c r="AM9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5" i="8"/>
  <c r="AM26" i="8"/>
  <c r="AM27" i="8"/>
  <c r="AM28" i="8"/>
  <c r="AM35" i="8"/>
  <c r="AN7" i="8"/>
  <c r="AN8" i="8"/>
  <c r="AN9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25" i="8"/>
  <c r="AN26" i="8"/>
  <c r="AN27" i="8"/>
  <c r="AN28" i="8"/>
  <c r="AN35" i="8"/>
  <c r="AO7" i="8"/>
  <c r="AO8" i="8"/>
  <c r="AO9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5" i="8"/>
  <c r="AO26" i="8"/>
  <c r="AO27" i="8"/>
  <c r="AO28" i="8"/>
  <c r="AO35" i="8"/>
  <c r="AP7" i="8"/>
  <c r="AP8" i="8"/>
  <c r="AP9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5" i="8"/>
  <c r="AP26" i="8"/>
  <c r="AP27" i="8"/>
  <c r="AP28" i="8"/>
  <c r="AP35" i="8"/>
  <c r="AQ7" i="8"/>
  <c r="AQ8" i="8"/>
  <c r="AQ9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5" i="8"/>
  <c r="AQ26" i="8"/>
  <c r="AQ27" i="8"/>
  <c r="AQ28" i="8"/>
  <c r="AQ35" i="8"/>
  <c r="AE35" i="8"/>
  <c r="S7" i="8"/>
  <c r="S8" i="8"/>
  <c r="S9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5" i="8"/>
  <c r="S26" i="8"/>
  <c r="S27" i="8"/>
  <c r="S28" i="8"/>
  <c r="S35" i="8"/>
  <c r="T7" i="8"/>
  <c r="T8" i="8"/>
  <c r="T9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5" i="8"/>
  <c r="T26" i="8"/>
  <c r="T27" i="8"/>
  <c r="T28" i="8"/>
  <c r="T35" i="8"/>
  <c r="U7" i="8"/>
  <c r="U8" i="8"/>
  <c r="U9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5" i="8"/>
  <c r="U26" i="8"/>
  <c r="U27" i="8"/>
  <c r="U28" i="8"/>
  <c r="U35" i="8"/>
  <c r="V7" i="8"/>
  <c r="V8" i="8"/>
  <c r="V9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5" i="8"/>
  <c r="V26" i="8"/>
  <c r="V27" i="8"/>
  <c r="V28" i="8"/>
  <c r="V35" i="8"/>
  <c r="W7" i="8"/>
  <c r="W8" i="8"/>
  <c r="W9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5" i="8"/>
  <c r="W26" i="8"/>
  <c r="W27" i="8"/>
  <c r="W28" i="8"/>
  <c r="W35" i="8"/>
  <c r="X7" i="8"/>
  <c r="X8" i="8"/>
  <c r="X9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5" i="8"/>
  <c r="X26" i="8"/>
  <c r="X27" i="8"/>
  <c r="X28" i="8"/>
  <c r="X35" i="8"/>
  <c r="Y7" i="8"/>
  <c r="Y8" i="8"/>
  <c r="Y9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5" i="8"/>
  <c r="Y26" i="8"/>
  <c r="Y27" i="8"/>
  <c r="Y28" i="8"/>
  <c r="Y35" i="8"/>
  <c r="Z7" i="8"/>
  <c r="Z8" i="8"/>
  <c r="Z9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5" i="8"/>
  <c r="Z26" i="8"/>
  <c r="Z27" i="8"/>
  <c r="Z28" i="8"/>
  <c r="Z35" i="8"/>
  <c r="AA7" i="8"/>
  <c r="AA8" i="8"/>
  <c r="AA9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5" i="8"/>
  <c r="AA26" i="8"/>
  <c r="AA27" i="8"/>
  <c r="AA28" i="8"/>
  <c r="AA35" i="8"/>
  <c r="AB7" i="8"/>
  <c r="AB8" i="8"/>
  <c r="AB9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5" i="8"/>
  <c r="AB26" i="8"/>
  <c r="AB27" i="8"/>
  <c r="AB28" i="8"/>
  <c r="AB35" i="8"/>
  <c r="AC7" i="8"/>
  <c r="AC8" i="8"/>
  <c r="AC9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5" i="8"/>
  <c r="AC26" i="8"/>
  <c r="AC27" i="8"/>
  <c r="AC28" i="8"/>
  <c r="AC35" i="8"/>
  <c r="AD7" i="8"/>
  <c r="AD8" i="8"/>
  <c r="AD9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5" i="8"/>
  <c r="AD26" i="8"/>
  <c r="AD27" i="8"/>
  <c r="AD28" i="8"/>
  <c r="AD35" i="8"/>
  <c r="R35" i="8"/>
  <c r="F38" i="8"/>
  <c r="F39" i="8"/>
  <c r="F40" i="8"/>
  <c r="F41" i="8"/>
  <c r="F42" i="8"/>
  <c r="F43" i="8"/>
  <c r="F44" i="8"/>
  <c r="F46" i="8"/>
  <c r="F47" i="8"/>
  <c r="F48" i="8"/>
  <c r="F49" i="8"/>
  <c r="F50" i="8"/>
  <c r="F51" i="8"/>
  <c r="F52" i="8"/>
  <c r="F53" i="8"/>
  <c r="F54" i="8"/>
  <c r="F56" i="8"/>
  <c r="F57" i="8"/>
  <c r="F58" i="8"/>
  <c r="F59" i="8"/>
  <c r="F60" i="8"/>
  <c r="F61" i="8"/>
  <c r="F62" i="8"/>
  <c r="F64" i="8"/>
  <c r="F65" i="8"/>
  <c r="F66" i="8"/>
  <c r="F67" i="8"/>
  <c r="F83" i="8"/>
  <c r="G2" i="8"/>
  <c r="G38" i="8"/>
  <c r="G39" i="8"/>
  <c r="G40" i="8"/>
  <c r="G41" i="8"/>
  <c r="G42" i="8"/>
  <c r="G43" i="8"/>
  <c r="G44" i="8"/>
  <c r="G46" i="8"/>
  <c r="G47" i="8"/>
  <c r="G48" i="8"/>
  <c r="G49" i="8"/>
  <c r="G50" i="8"/>
  <c r="G51" i="8"/>
  <c r="G52" i="8"/>
  <c r="G53" i="8"/>
  <c r="G54" i="8"/>
  <c r="G56" i="8"/>
  <c r="G57" i="8"/>
  <c r="G58" i="8"/>
  <c r="G59" i="8"/>
  <c r="G60" i="8"/>
  <c r="G61" i="8"/>
  <c r="G62" i="8"/>
  <c r="G64" i="8"/>
  <c r="G65" i="8"/>
  <c r="G66" i="8"/>
  <c r="G67" i="8"/>
  <c r="G83" i="8"/>
  <c r="H2" i="8"/>
  <c r="H38" i="8"/>
  <c r="H39" i="8"/>
  <c r="H40" i="8"/>
  <c r="H41" i="8"/>
  <c r="H42" i="8"/>
  <c r="H43" i="8"/>
  <c r="H44" i="8"/>
  <c r="H46" i="8"/>
  <c r="H47" i="8"/>
  <c r="H48" i="8"/>
  <c r="H49" i="8"/>
  <c r="H50" i="8"/>
  <c r="H51" i="8"/>
  <c r="H52" i="8"/>
  <c r="H53" i="8"/>
  <c r="H54" i="8"/>
  <c r="H56" i="8"/>
  <c r="H57" i="8"/>
  <c r="H58" i="8"/>
  <c r="H59" i="8"/>
  <c r="H60" i="8"/>
  <c r="H61" i="8"/>
  <c r="H62" i="8"/>
  <c r="H64" i="8"/>
  <c r="H65" i="8"/>
  <c r="H66" i="8"/>
  <c r="H67" i="8"/>
  <c r="H83" i="8"/>
  <c r="I2" i="8"/>
  <c r="I38" i="8"/>
  <c r="I39" i="8"/>
  <c r="I40" i="8"/>
  <c r="I41" i="8"/>
  <c r="I42" i="8"/>
  <c r="I43" i="8"/>
  <c r="I44" i="8"/>
  <c r="I46" i="8"/>
  <c r="I47" i="8"/>
  <c r="I48" i="8"/>
  <c r="I49" i="8"/>
  <c r="I50" i="8"/>
  <c r="I51" i="8"/>
  <c r="I52" i="8"/>
  <c r="I53" i="8"/>
  <c r="I54" i="8"/>
  <c r="I56" i="8"/>
  <c r="I57" i="8"/>
  <c r="I58" i="8"/>
  <c r="I59" i="8"/>
  <c r="I60" i="8"/>
  <c r="I61" i="8"/>
  <c r="I62" i="8"/>
  <c r="I64" i="8"/>
  <c r="I65" i="8"/>
  <c r="I66" i="8"/>
  <c r="I67" i="8"/>
  <c r="I83" i="8"/>
  <c r="J2" i="8"/>
  <c r="J38" i="8"/>
  <c r="J39" i="8"/>
  <c r="J40" i="8"/>
  <c r="J41" i="8"/>
  <c r="J42" i="8"/>
  <c r="J43" i="8"/>
  <c r="J44" i="8"/>
  <c r="J46" i="8"/>
  <c r="J47" i="8"/>
  <c r="J48" i="8"/>
  <c r="J49" i="8"/>
  <c r="J50" i="8"/>
  <c r="J51" i="8"/>
  <c r="J52" i="8"/>
  <c r="J53" i="8"/>
  <c r="J54" i="8"/>
  <c r="J56" i="8"/>
  <c r="J57" i="8"/>
  <c r="J58" i="8"/>
  <c r="J59" i="8"/>
  <c r="J60" i="8"/>
  <c r="J61" i="8"/>
  <c r="J62" i="8"/>
  <c r="J64" i="8"/>
  <c r="J65" i="8"/>
  <c r="J66" i="8"/>
  <c r="J67" i="8"/>
  <c r="J83" i="8"/>
  <c r="K2" i="8"/>
  <c r="K38" i="8"/>
  <c r="K39" i="8"/>
  <c r="K40" i="8"/>
  <c r="K41" i="8"/>
  <c r="K42" i="8"/>
  <c r="K43" i="8"/>
  <c r="K44" i="8"/>
  <c r="K46" i="8"/>
  <c r="K47" i="8"/>
  <c r="K48" i="8"/>
  <c r="K49" i="8"/>
  <c r="K50" i="8"/>
  <c r="K51" i="8"/>
  <c r="K52" i="8"/>
  <c r="K53" i="8"/>
  <c r="K54" i="8"/>
  <c r="K56" i="8"/>
  <c r="K57" i="8"/>
  <c r="K58" i="8"/>
  <c r="K59" i="8"/>
  <c r="K60" i="8"/>
  <c r="K61" i="8"/>
  <c r="K62" i="8"/>
  <c r="K64" i="8"/>
  <c r="K65" i="8"/>
  <c r="K66" i="8"/>
  <c r="K67" i="8"/>
  <c r="K83" i="8"/>
  <c r="L2" i="8"/>
  <c r="L38" i="8"/>
  <c r="L39" i="8"/>
  <c r="L40" i="8"/>
  <c r="L41" i="8"/>
  <c r="L42" i="8"/>
  <c r="L43" i="8"/>
  <c r="L44" i="8"/>
  <c r="L46" i="8"/>
  <c r="L47" i="8"/>
  <c r="L48" i="8"/>
  <c r="L49" i="8"/>
  <c r="L50" i="8"/>
  <c r="L51" i="8"/>
  <c r="L52" i="8"/>
  <c r="L53" i="8"/>
  <c r="L54" i="8"/>
  <c r="L56" i="8"/>
  <c r="L57" i="8"/>
  <c r="L58" i="8"/>
  <c r="L59" i="8"/>
  <c r="L60" i="8"/>
  <c r="L61" i="8"/>
  <c r="L62" i="8"/>
  <c r="L64" i="8"/>
  <c r="L65" i="8"/>
  <c r="L66" i="8"/>
  <c r="L67" i="8"/>
  <c r="L83" i="8"/>
  <c r="M2" i="8"/>
  <c r="M38" i="8"/>
  <c r="M39" i="8"/>
  <c r="M40" i="8"/>
  <c r="M41" i="8"/>
  <c r="M42" i="8"/>
  <c r="M43" i="8"/>
  <c r="M44" i="8"/>
  <c r="M46" i="8"/>
  <c r="M47" i="8"/>
  <c r="M48" i="8"/>
  <c r="M49" i="8"/>
  <c r="M50" i="8"/>
  <c r="M51" i="8"/>
  <c r="M52" i="8"/>
  <c r="M53" i="8"/>
  <c r="M54" i="8"/>
  <c r="M56" i="8"/>
  <c r="M57" i="8"/>
  <c r="M58" i="8"/>
  <c r="M59" i="8"/>
  <c r="M60" i="8"/>
  <c r="M61" i="8"/>
  <c r="M62" i="8"/>
  <c r="M64" i="8"/>
  <c r="M65" i="8"/>
  <c r="M66" i="8"/>
  <c r="M67" i="8"/>
  <c r="M83" i="8"/>
  <c r="N2" i="8"/>
  <c r="N38" i="8"/>
  <c r="N39" i="8"/>
  <c r="N40" i="8"/>
  <c r="N41" i="8"/>
  <c r="N42" i="8"/>
  <c r="N43" i="8"/>
  <c r="N44" i="8"/>
  <c r="N46" i="8"/>
  <c r="N47" i="8"/>
  <c r="N48" i="8"/>
  <c r="N49" i="8"/>
  <c r="N50" i="8"/>
  <c r="N51" i="8"/>
  <c r="N52" i="8"/>
  <c r="N53" i="8"/>
  <c r="N54" i="8"/>
  <c r="N56" i="8"/>
  <c r="N57" i="8"/>
  <c r="N58" i="8"/>
  <c r="N59" i="8"/>
  <c r="N60" i="8"/>
  <c r="N61" i="8"/>
  <c r="N62" i="8"/>
  <c r="N64" i="8"/>
  <c r="N65" i="8"/>
  <c r="N66" i="8"/>
  <c r="N67" i="8"/>
  <c r="N83" i="8"/>
  <c r="O2" i="8"/>
  <c r="O38" i="8"/>
  <c r="O39" i="8"/>
  <c r="O40" i="8"/>
  <c r="O41" i="8"/>
  <c r="O42" i="8"/>
  <c r="O43" i="8"/>
  <c r="O44" i="8"/>
  <c r="O46" i="8"/>
  <c r="O47" i="8"/>
  <c r="O48" i="8"/>
  <c r="O49" i="8"/>
  <c r="O50" i="8"/>
  <c r="O51" i="8"/>
  <c r="O52" i="8"/>
  <c r="O53" i="8"/>
  <c r="O54" i="8"/>
  <c r="O56" i="8"/>
  <c r="O57" i="8"/>
  <c r="O58" i="8"/>
  <c r="O59" i="8"/>
  <c r="O60" i="8"/>
  <c r="O61" i="8"/>
  <c r="O62" i="8"/>
  <c r="O64" i="8"/>
  <c r="O65" i="8"/>
  <c r="O66" i="8"/>
  <c r="O67" i="8"/>
  <c r="O83" i="8"/>
  <c r="P2" i="8"/>
  <c r="P38" i="8"/>
  <c r="P39" i="8"/>
  <c r="P40" i="8"/>
  <c r="P41" i="8"/>
  <c r="P42" i="8"/>
  <c r="P43" i="8"/>
  <c r="P44" i="8"/>
  <c r="P46" i="8"/>
  <c r="P47" i="8"/>
  <c r="P48" i="8"/>
  <c r="P49" i="8"/>
  <c r="P50" i="8"/>
  <c r="P51" i="8"/>
  <c r="P52" i="8"/>
  <c r="P53" i="8"/>
  <c r="P54" i="8"/>
  <c r="P56" i="8"/>
  <c r="P57" i="8"/>
  <c r="P58" i="8"/>
  <c r="P59" i="8"/>
  <c r="P60" i="8"/>
  <c r="P61" i="8"/>
  <c r="P62" i="8"/>
  <c r="P64" i="8"/>
  <c r="P65" i="8"/>
  <c r="P66" i="8"/>
  <c r="P67" i="8"/>
  <c r="P83" i="8"/>
  <c r="Q2" i="8"/>
  <c r="Q38" i="8"/>
  <c r="Q39" i="8"/>
  <c r="Q40" i="8"/>
  <c r="Q41" i="8"/>
  <c r="Q42" i="8"/>
  <c r="Q43" i="8"/>
  <c r="Q44" i="8"/>
  <c r="Q46" i="8"/>
  <c r="Q47" i="8"/>
  <c r="Q48" i="8"/>
  <c r="Q49" i="8"/>
  <c r="Q50" i="8"/>
  <c r="Q51" i="8"/>
  <c r="Q52" i="8"/>
  <c r="Q53" i="8"/>
  <c r="Q54" i="8"/>
  <c r="Q56" i="8"/>
  <c r="Q57" i="8"/>
  <c r="Q58" i="8"/>
  <c r="Q59" i="8"/>
  <c r="Q60" i="8"/>
  <c r="Q61" i="8"/>
  <c r="Q62" i="8"/>
  <c r="Q64" i="8"/>
  <c r="Q65" i="8"/>
  <c r="Q66" i="8"/>
  <c r="Q67" i="8"/>
  <c r="Q83" i="8"/>
  <c r="E83" i="8"/>
  <c r="E37" i="8"/>
  <c r="E45" i="8"/>
  <c r="E55" i="8"/>
  <c r="E63" i="8"/>
  <c r="F69" i="8"/>
  <c r="G69" i="8"/>
  <c r="H69" i="8"/>
  <c r="I69" i="8"/>
  <c r="J69" i="8"/>
  <c r="K69" i="8"/>
  <c r="L69" i="8"/>
  <c r="M69" i="8"/>
  <c r="N69" i="8"/>
  <c r="O69" i="8"/>
  <c r="P69" i="8"/>
  <c r="Q69" i="8"/>
  <c r="E69" i="8"/>
  <c r="F70" i="8"/>
  <c r="G70" i="8"/>
  <c r="H70" i="8"/>
  <c r="I70" i="8"/>
  <c r="J70" i="8"/>
  <c r="K70" i="8"/>
  <c r="L70" i="8"/>
  <c r="M70" i="8"/>
  <c r="N70" i="8"/>
  <c r="O70" i="8"/>
  <c r="P70" i="8"/>
  <c r="Q70" i="8"/>
  <c r="E70" i="8"/>
  <c r="F71" i="8"/>
  <c r="G71" i="8"/>
  <c r="H71" i="8"/>
  <c r="I71" i="8"/>
  <c r="J71" i="8"/>
  <c r="K71" i="8"/>
  <c r="L71" i="8"/>
  <c r="M71" i="8"/>
  <c r="N71" i="8"/>
  <c r="O71" i="8"/>
  <c r="P71" i="8"/>
  <c r="Q71" i="8"/>
  <c r="E71" i="8"/>
  <c r="F72" i="8"/>
  <c r="G72" i="8"/>
  <c r="H72" i="8"/>
  <c r="I72" i="8"/>
  <c r="J72" i="8"/>
  <c r="K72" i="8"/>
  <c r="L72" i="8"/>
  <c r="M72" i="8"/>
  <c r="N72" i="8"/>
  <c r="O72" i="8"/>
  <c r="P72" i="8"/>
  <c r="Q72" i="8"/>
  <c r="E72" i="8"/>
  <c r="F73" i="8"/>
  <c r="G73" i="8"/>
  <c r="H73" i="8"/>
  <c r="I73" i="8"/>
  <c r="J73" i="8"/>
  <c r="K73" i="8"/>
  <c r="L73" i="8"/>
  <c r="M73" i="8"/>
  <c r="N73" i="8"/>
  <c r="O73" i="8"/>
  <c r="P73" i="8"/>
  <c r="Q73" i="8"/>
  <c r="E73" i="8"/>
  <c r="F74" i="8"/>
  <c r="G74" i="8"/>
  <c r="H74" i="8"/>
  <c r="I74" i="8"/>
  <c r="J74" i="8"/>
  <c r="K74" i="8"/>
  <c r="L74" i="8"/>
  <c r="M74" i="8"/>
  <c r="N74" i="8"/>
  <c r="O74" i="8"/>
  <c r="P74" i="8"/>
  <c r="Q74" i="8"/>
  <c r="E74" i="8"/>
  <c r="F75" i="8"/>
  <c r="G75" i="8"/>
  <c r="H75" i="8"/>
  <c r="I75" i="8"/>
  <c r="J75" i="8"/>
  <c r="K75" i="8"/>
  <c r="L75" i="8"/>
  <c r="M75" i="8"/>
  <c r="N75" i="8"/>
  <c r="O75" i="8"/>
  <c r="P75" i="8"/>
  <c r="Q75" i="8"/>
  <c r="E75" i="8"/>
  <c r="F76" i="8"/>
  <c r="G76" i="8"/>
  <c r="H76" i="8"/>
  <c r="I76" i="8"/>
  <c r="J76" i="8"/>
  <c r="K76" i="8"/>
  <c r="L76" i="8"/>
  <c r="M76" i="8"/>
  <c r="N76" i="8"/>
  <c r="O76" i="8"/>
  <c r="P76" i="8"/>
  <c r="Q76" i="8"/>
  <c r="E76" i="8"/>
  <c r="E68" i="8"/>
  <c r="E77" i="8"/>
  <c r="E82" i="8"/>
  <c r="Q16" i="8"/>
  <c r="Q7" i="8"/>
  <c r="Q8" i="8"/>
  <c r="Q9" i="8"/>
  <c r="Q11" i="8"/>
  <c r="Q12" i="8"/>
  <c r="Q13" i="8"/>
  <c r="Q14" i="8"/>
  <c r="Q15" i="8"/>
  <c r="Q17" i="8"/>
  <c r="Q18" i="8"/>
  <c r="Q19" i="8"/>
  <c r="Q20" i="8"/>
  <c r="Q21" i="8"/>
  <c r="Q22" i="8"/>
  <c r="Q23" i="8"/>
  <c r="Q25" i="8"/>
  <c r="Q26" i="8"/>
  <c r="Q27" i="8"/>
  <c r="Q28" i="8"/>
  <c r="Q35" i="8"/>
  <c r="F7" i="8"/>
  <c r="F8" i="8"/>
  <c r="F9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5" i="8"/>
  <c r="F26" i="8"/>
  <c r="F27" i="8"/>
  <c r="F28" i="8"/>
  <c r="F35" i="8"/>
  <c r="G7" i="8"/>
  <c r="G8" i="8"/>
  <c r="G9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26" i="8"/>
  <c r="G27" i="8"/>
  <c r="G28" i="8"/>
  <c r="G35" i="8"/>
  <c r="H7" i="8"/>
  <c r="H8" i="8"/>
  <c r="H9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5" i="8"/>
  <c r="H26" i="8"/>
  <c r="H27" i="8"/>
  <c r="H28" i="8"/>
  <c r="H35" i="8"/>
  <c r="I7" i="8"/>
  <c r="I8" i="8"/>
  <c r="I9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5" i="8"/>
  <c r="I26" i="8"/>
  <c r="I27" i="8"/>
  <c r="I28" i="8"/>
  <c r="I35" i="8"/>
  <c r="J7" i="8"/>
  <c r="J8" i="8"/>
  <c r="J9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5" i="8"/>
  <c r="J26" i="8"/>
  <c r="J27" i="8"/>
  <c r="J28" i="8"/>
  <c r="J35" i="8"/>
  <c r="K7" i="8"/>
  <c r="K8" i="8"/>
  <c r="K9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5" i="8"/>
  <c r="K26" i="8"/>
  <c r="K27" i="8"/>
  <c r="K28" i="8"/>
  <c r="K35" i="8"/>
  <c r="L7" i="8"/>
  <c r="L8" i="8"/>
  <c r="L9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5" i="8"/>
  <c r="L26" i="8"/>
  <c r="L27" i="8"/>
  <c r="L28" i="8"/>
  <c r="L35" i="8"/>
  <c r="M7" i="8"/>
  <c r="M8" i="8"/>
  <c r="M9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5" i="8"/>
  <c r="M26" i="8"/>
  <c r="M27" i="8"/>
  <c r="M28" i="8"/>
  <c r="M35" i="8"/>
  <c r="N7" i="8"/>
  <c r="N8" i="8"/>
  <c r="N9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5" i="8"/>
  <c r="N26" i="8"/>
  <c r="N27" i="8"/>
  <c r="N28" i="8"/>
  <c r="N35" i="8"/>
  <c r="O7" i="8"/>
  <c r="O8" i="8"/>
  <c r="O9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5" i="8"/>
  <c r="O26" i="8"/>
  <c r="O27" i="8"/>
  <c r="O28" i="8"/>
  <c r="O35" i="8"/>
  <c r="P7" i="8"/>
  <c r="P8" i="8"/>
  <c r="P9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5" i="8"/>
  <c r="P26" i="8"/>
  <c r="P27" i="8"/>
  <c r="P28" i="8"/>
  <c r="P35" i="8"/>
  <c r="E35" i="8"/>
  <c r="E6" i="8"/>
  <c r="E10" i="8"/>
  <c r="E24" i="8"/>
  <c r="E29" i="8"/>
  <c r="E34" i="8"/>
  <c r="K6" i="8"/>
  <c r="K10" i="8"/>
  <c r="K24" i="8"/>
  <c r="K30" i="8"/>
  <c r="K31" i="8"/>
  <c r="K32" i="8"/>
  <c r="K33" i="8"/>
  <c r="K29" i="8"/>
  <c r="K34" i="8"/>
  <c r="J37" i="8"/>
  <c r="J45" i="8"/>
  <c r="J55" i="8"/>
  <c r="J63" i="8"/>
  <c r="J68" i="8"/>
  <c r="J78" i="8"/>
  <c r="J79" i="8"/>
  <c r="J80" i="8"/>
  <c r="J81" i="8"/>
  <c r="J77" i="8"/>
  <c r="J82" i="8"/>
  <c r="BS81" i="8"/>
  <c r="BS80" i="8"/>
  <c r="BS79" i="8"/>
  <c r="BF81" i="8"/>
  <c r="BF80" i="8"/>
  <c r="BF79" i="8"/>
  <c r="AS81" i="8"/>
  <c r="AS80" i="8"/>
  <c r="AS79" i="8"/>
  <c r="BS78" i="8"/>
  <c r="BF78" i="8"/>
  <c r="AS78" i="8"/>
  <c r="AS63" i="8"/>
  <c r="AC41" i="9"/>
  <c r="AD41" i="9"/>
  <c r="AI1" i="9"/>
  <c r="X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71" i="9"/>
  <c r="AJ272" i="9"/>
  <c r="AJ273" i="9"/>
  <c r="AJ274" i="9"/>
  <c r="AJ275" i="9"/>
  <c r="AJ276" i="9"/>
  <c r="AJ277" i="9"/>
  <c r="AJ278" i="9"/>
  <c r="AJ279" i="9"/>
  <c r="AJ280" i="9"/>
  <c r="AJ281" i="9"/>
  <c r="AJ282" i="9"/>
  <c r="AJ283" i="9"/>
  <c r="AJ284" i="9"/>
  <c r="AJ285" i="9"/>
  <c r="AJ286" i="9"/>
  <c r="AJ287" i="9"/>
  <c r="AJ288" i="9"/>
  <c r="AJ289" i="9"/>
  <c r="AJ290" i="9"/>
  <c r="AJ29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8" i="9"/>
  <c r="Y249" i="9"/>
  <c r="Y250" i="9"/>
  <c r="Y251" i="9"/>
  <c r="Y252" i="9"/>
  <c r="Y253" i="9"/>
  <c r="Y254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8" i="9"/>
  <c r="Y269" i="9"/>
  <c r="Y270" i="9"/>
  <c r="Y271" i="9"/>
  <c r="Y272" i="9"/>
  <c r="Y273" i="9"/>
  <c r="Y274" i="9"/>
  <c r="Y275" i="9"/>
  <c r="Y276" i="9"/>
  <c r="Y277" i="9"/>
  <c r="Y278" i="9"/>
  <c r="Y279" i="9"/>
  <c r="Y280" i="9"/>
  <c r="Y281" i="9"/>
  <c r="Y282" i="9"/>
  <c r="Y283" i="9"/>
  <c r="Y284" i="9"/>
  <c r="Y285" i="9"/>
  <c r="Y286" i="9"/>
  <c r="Y287" i="9"/>
  <c r="Y288" i="9"/>
  <c r="Y289" i="9"/>
  <c r="Y290" i="9"/>
  <c r="Y291" i="9"/>
  <c r="AN41" i="9"/>
  <c r="AO41" i="9"/>
  <c r="AI41" i="9"/>
  <c r="AI42" i="9"/>
  <c r="AL42" i="9"/>
  <c r="X41" i="9"/>
  <c r="AR40" i="9"/>
  <c r="AI12" i="9"/>
  <c r="AG40" i="9"/>
  <c r="X12" i="9"/>
  <c r="AI17" i="9"/>
  <c r="X17" i="9"/>
  <c r="X18" i="9"/>
  <c r="AO11" i="9"/>
  <c r="AO12" i="9"/>
  <c r="AD11" i="9"/>
  <c r="AD12" i="9"/>
  <c r="AO10" i="9"/>
  <c r="AD10" i="9"/>
  <c r="F32" i="8"/>
  <c r="F33" i="8"/>
  <c r="X19" i="9"/>
  <c r="AK42" i="9"/>
  <c r="AM42" i="9"/>
  <c r="X42" i="9"/>
  <c r="AA41" i="9"/>
  <c r="Z41" i="9"/>
  <c r="AP41" i="9"/>
  <c r="AR41" i="9"/>
  <c r="AI43" i="9"/>
  <c r="AE41" i="9"/>
  <c r="AF41" i="9"/>
  <c r="AC42" i="9"/>
  <c r="AI18" i="9"/>
  <c r="AK41" i="9"/>
  <c r="AL41" i="9"/>
  <c r="AB41" i="9"/>
  <c r="AD42" i="9"/>
  <c r="AM41" i="9"/>
  <c r="AG41" i="9"/>
  <c r="AA42" i="9"/>
  <c r="Z42" i="9"/>
  <c r="X43" i="9"/>
  <c r="AQ41" i="9"/>
  <c r="AN42" i="9"/>
  <c r="AI44" i="9"/>
  <c r="AL43" i="9"/>
  <c r="AK43" i="9"/>
  <c r="AI19" i="9"/>
  <c r="X20" i="9"/>
  <c r="AB42" i="9"/>
  <c r="AL44" i="9"/>
  <c r="AI45" i="9"/>
  <c r="AK44" i="9"/>
  <c r="X44" i="9"/>
  <c r="AA43" i="9"/>
  <c r="Z43" i="9"/>
  <c r="AB43" i="9"/>
  <c r="AE42" i="9"/>
  <c r="AG42" i="9"/>
  <c r="AO42" i="9"/>
  <c r="X21" i="9"/>
  <c r="AI20" i="9"/>
  <c r="AM43" i="9"/>
  <c r="AP42" i="9"/>
  <c r="AR42" i="9"/>
  <c r="AA44" i="9"/>
  <c r="Z44" i="9"/>
  <c r="X45" i="9"/>
  <c r="AM44" i="9"/>
  <c r="AI46" i="9"/>
  <c r="AL45" i="9"/>
  <c r="AK45" i="9"/>
  <c r="AI21" i="9"/>
  <c r="AF42" i="9"/>
  <c r="AC43" i="9"/>
  <c r="X22" i="9"/>
  <c r="AM45" i="9"/>
  <c r="AB44" i="9"/>
  <c r="X46" i="9"/>
  <c r="AA45" i="9"/>
  <c r="Z45" i="9"/>
  <c r="X23" i="9"/>
  <c r="AI22" i="9"/>
  <c r="AL46" i="9"/>
  <c r="AK46" i="9"/>
  <c r="AI47" i="9"/>
  <c r="AD43" i="9"/>
  <c r="AQ42" i="9"/>
  <c r="AN43" i="9"/>
  <c r="AM46" i="9"/>
  <c r="AB45" i="9"/>
  <c r="AE43" i="9"/>
  <c r="X24" i="9"/>
  <c r="AI48" i="9"/>
  <c r="AL47" i="9"/>
  <c r="AK47" i="9"/>
  <c r="AO43" i="9"/>
  <c r="AA46" i="9"/>
  <c r="Z46" i="9"/>
  <c r="X47" i="9"/>
  <c r="AI23" i="9"/>
  <c r="AM47" i="9"/>
  <c r="AP43" i="9"/>
  <c r="AB46" i="9"/>
  <c r="X25" i="9"/>
  <c r="AI24" i="9"/>
  <c r="X48" i="9"/>
  <c r="AA47" i="9"/>
  <c r="Z47" i="9"/>
  <c r="AF43" i="9"/>
  <c r="AC44" i="9"/>
  <c r="AL48" i="9"/>
  <c r="AK48" i="9"/>
  <c r="AI49" i="9"/>
  <c r="AG43" i="9"/>
  <c r="AB47" i="9"/>
  <c r="AM48" i="9"/>
  <c r="AQ43" i="9"/>
  <c r="AN44" i="9"/>
  <c r="AI50" i="9"/>
  <c r="AL49" i="9"/>
  <c r="AK49" i="9"/>
  <c r="AI25" i="9"/>
  <c r="AR43" i="9"/>
  <c r="AA48" i="9"/>
  <c r="Z48" i="9"/>
  <c r="X49" i="9"/>
  <c r="AD44" i="9"/>
  <c r="X26" i="9"/>
  <c r="AM49" i="9"/>
  <c r="AB48" i="9"/>
  <c r="AI26" i="9"/>
  <c r="X50" i="9"/>
  <c r="AA49" i="9"/>
  <c r="Z49" i="9"/>
  <c r="AL50" i="9"/>
  <c r="AI51" i="9"/>
  <c r="AK50" i="9"/>
  <c r="AO44" i="9"/>
  <c r="AE44" i="9"/>
  <c r="X27" i="9"/>
  <c r="AB49" i="9"/>
  <c r="AP44" i="9"/>
  <c r="AA50" i="9"/>
  <c r="Z50" i="9"/>
  <c r="X51" i="9"/>
  <c r="AF44" i="9"/>
  <c r="AC45" i="9"/>
  <c r="AG44" i="9"/>
  <c r="AI27" i="9"/>
  <c r="AM50" i="9"/>
  <c r="X28" i="9"/>
  <c r="AI52" i="9"/>
  <c r="AL51" i="9"/>
  <c r="AK51" i="9"/>
  <c r="AM51" i="9"/>
  <c r="AB50" i="9"/>
  <c r="X29" i="9"/>
  <c r="AD45" i="9"/>
  <c r="X52" i="9"/>
  <c r="AA51" i="9"/>
  <c r="Z51" i="9"/>
  <c r="AL52" i="9"/>
  <c r="AI53" i="9"/>
  <c r="AK52" i="9"/>
  <c r="AI28" i="9"/>
  <c r="AQ44" i="9"/>
  <c r="AN45" i="9"/>
  <c r="AR44" i="9"/>
  <c r="AO45" i="9"/>
  <c r="AA52" i="9"/>
  <c r="Z52" i="9"/>
  <c r="AB52" i="9"/>
  <c r="X53" i="9"/>
  <c r="AE45" i="9"/>
  <c r="X30" i="9"/>
  <c r="AI54" i="9"/>
  <c r="AL53" i="9"/>
  <c r="AK53" i="9"/>
  <c r="AI29" i="9"/>
  <c r="AM52" i="9"/>
  <c r="AB51" i="9"/>
  <c r="AG45" i="9"/>
  <c r="AF45" i="9"/>
  <c r="AC46" i="9"/>
  <c r="AL54" i="9"/>
  <c r="AK54" i="9"/>
  <c r="AI55" i="9"/>
  <c r="AI30" i="9"/>
  <c r="X31" i="9"/>
  <c r="AP45" i="9"/>
  <c r="AR45" i="9"/>
  <c r="AM53" i="9"/>
  <c r="X54" i="9"/>
  <c r="AA53" i="9"/>
  <c r="Z53" i="9"/>
  <c r="AB53" i="9"/>
  <c r="AM54" i="9"/>
  <c r="AI31" i="9"/>
  <c r="AD46" i="9"/>
  <c r="X32" i="9"/>
  <c r="AI56" i="9"/>
  <c r="AL55" i="9"/>
  <c r="AK55" i="9"/>
  <c r="AA54" i="9"/>
  <c r="Z54" i="9"/>
  <c r="X55" i="9"/>
  <c r="AQ45" i="9"/>
  <c r="AN46" i="9"/>
  <c r="AM55" i="9"/>
  <c r="AB54" i="9"/>
  <c r="AL56" i="9"/>
  <c r="AK56" i="9"/>
  <c r="AI57" i="9"/>
  <c r="X33" i="9"/>
  <c r="X56" i="9"/>
  <c r="AA55" i="9"/>
  <c r="Z55" i="9"/>
  <c r="AO46" i="9"/>
  <c r="AE46" i="9"/>
  <c r="AI32" i="9"/>
  <c r="AM56" i="9"/>
  <c r="AF46" i="9"/>
  <c r="AC47" i="9"/>
  <c r="AG46" i="9"/>
  <c r="AA56" i="9"/>
  <c r="Z56" i="9"/>
  <c r="X57" i="9"/>
  <c r="X34" i="9"/>
  <c r="AP46" i="9"/>
  <c r="AI58" i="9"/>
  <c r="AL57" i="9"/>
  <c r="AK57" i="9"/>
  <c r="AI33" i="9"/>
  <c r="AD47" i="9"/>
  <c r="AB55" i="9"/>
  <c r="AM57" i="9"/>
  <c r="AQ46" i="9"/>
  <c r="AN47" i="9"/>
  <c r="AR46" i="9"/>
  <c r="AE47" i="9"/>
  <c r="X35" i="9"/>
  <c r="AI34" i="9"/>
  <c r="X58" i="9"/>
  <c r="AA57" i="9"/>
  <c r="Z57" i="9"/>
  <c r="AL58" i="9"/>
  <c r="AK58" i="9"/>
  <c r="AI59" i="9"/>
  <c r="AB56" i="9"/>
  <c r="AB57" i="9"/>
  <c r="AM58" i="9"/>
  <c r="AF47" i="9"/>
  <c r="AC48" i="9"/>
  <c r="AD48" i="9"/>
  <c r="AG47" i="9"/>
  <c r="AA58" i="9"/>
  <c r="Z58" i="9"/>
  <c r="X59" i="9"/>
  <c r="X36" i="9"/>
  <c r="AI60" i="9"/>
  <c r="AL59" i="9"/>
  <c r="AK59" i="9"/>
  <c r="AM59" i="9"/>
  <c r="AI35" i="9"/>
  <c r="AO47" i="9"/>
  <c r="AB58" i="9"/>
  <c r="AE48" i="9"/>
  <c r="AF48" i="9"/>
  <c r="AC49" i="9"/>
  <c r="X60" i="9"/>
  <c r="AA59" i="9"/>
  <c r="Z59" i="9"/>
  <c r="AL60" i="9"/>
  <c r="AI61" i="9"/>
  <c r="AK60" i="9"/>
  <c r="AM60" i="9"/>
  <c r="AP47" i="9"/>
  <c r="AR47" i="9"/>
  <c r="AI36" i="9"/>
  <c r="X37" i="9"/>
  <c r="AB59" i="9"/>
  <c r="AD49" i="9"/>
  <c r="AI37" i="9"/>
  <c r="AI62" i="9"/>
  <c r="AL61" i="9"/>
  <c r="AK61" i="9"/>
  <c r="AG48" i="9"/>
  <c r="AQ47" i="9"/>
  <c r="AN48" i="9"/>
  <c r="AA60" i="9"/>
  <c r="Z60" i="9"/>
  <c r="X61" i="9"/>
  <c r="AM61" i="9"/>
  <c r="AB60" i="9"/>
  <c r="X62" i="9"/>
  <c r="AA61" i="9"/>
  <c r="Z61" i="9"/>
  <c r="AL62" i="9"/>
  <c r="AK62" i="9"/>
  <c r="AI63" i="9"/>
  <c r="AO48" i="9"/>
  <c r="AE49" i="9"/>
  <c r="AF49" i="9"/>
  <c r="AC50" i="9"/>
  <c r="AB61" i="9"/>
  <c r="AA62" i="9"/>
  <c r="Z62" i="9"/>
  <c r="AB62" i="9"/>
  <c r="X63" i="9"/>
  <c r="AP48" i="9"/>
  <c r="AQ48" i="9"/>
  <c r="AN49" i="9"/>
  <c r="AD50" i="9"/>
  <c r="AI64" i="9"/>
  <c r="AL63" i="9"/>
  <c r="AK63" i="9"/>
  <c r="AG49" i="9"/>
  <c r="AM62" i="9"/>
  <c r="AM63" i="9"/>
  <c r="AL64" i="9"/>
  <c r="AK64" i="9"/>
  <c r="AI65" i="9"/>
  <c r="AE50" i="9"/>
  <c r="AF50" i="9"/>
  <c r="AC51" i="9"/>
  <c r="X64" i="9"/>
  <c r="AA63" i="9"/>
  <c r="Z63" i="9"/>
  <c r="AO49" i="9"/>
  <c r="AR48" i="9"/>
  <c r="AB63" i="9"/>
  <c r="AM64" i="9"/>
  <c r="AG50" i="9"/>
  <c r="AP49" i="9"/>
  <c r="AD51" i="9"/>
  <c r="AI66" i="9"/>
  <c r="AL65" i="9"/>
  <c r="AK65" i="9"/>
  <c r="AA64" i="9"/>
  <c r="Z64" i="9"/>
  <c r="X65" i="9"/>
  <c r="AB64" i="9"/>
  <c r="AL66" i="9"/>
  <c r="AK66" i="9"/>
  <c r="AI67" i="9"/>
  <c r="AE51" i="9"/>
  <c r="AF51" i="9"/>
  <c r="AC52" i="9"/>
  <c r="AQ49" i="9"/>
  <c r="AN50" i="9"/>
  <c r="X66" i="9"/>
  <c r="AA65" i="9"/>
  <c r="Z65" i="9"/>
  <c r="AM65" i="9"/>
  <c r="AR49" i="9"/>
  <c r="AB65" i="9"/>
  <c r="AM66" i="9"/>
  <c r="AA66" i="9"/>
  <c r="Z66" i="9"/>
  <c r="X67" i="9"/>
  <c r="AD52" i="9"/>
  <c r="AO50" i="9"/>
  <c r="AG51" i="9"/>
  <c r="AI68" i="9"/>
  <c r="AL67" i="9"/>
  <c r="AK67" i="9"/>
  <c r="AB66" i="9"/>
  <c r="AE52" i="9"/>
  <c r="AF52" i="9"/>
  <c r="AC53" i="9"/>
  <c r="AM67" i="9"/>
  <c r="X68" i="9"/>
  <c r="AA67" i="9"/>
  <c r="Z67" i="9"/>
  <c r="AL68" i="9"/>
  <c r="AI69" i="9"/>
  <c r="AK68" i="9"/>
  <c r="AP50" i="9"/>
  <c r="AQ50" i="9"/>
  <c r="AN51" i="9"/>
  <c r="AM68" i="9"/>
  <c r="AB67" i="9"/>
  <c r="AO51" i="9"/>
  <c r="AR50" i="9"/>
  <c r="AA68" i="9"/>
  <c r="Z68" i="9"/>
  <c r="X69" i="9"/>
  <c r="AD53" i="9"/>
  <c r="AI70" i="9"/>
  <c r="AL69" i="9"/>
  <c r="AK69" i="9"/>
  <c r="AG52" i="9"/>
  <c r="AB68" i="9"/>
  <c r="X70" i="9"/>
  <c r="AA69" i="9"/>
  <c r="Z69" i="9"/>
  <c r="AM69" i="9"/>
  <c r="AP51" i="9"/>
  <c r="AQ51" i="9"/>
  <c r="AN52" i="9"/>
  <c r="AL70" i="9"/>
  <c r="AK70" i="9"/>
  <c r="AI71" i="9"/>
  <c r="AE53" i="9"/>
  <c r="AF53" i="9"/>
  <c r="AC54" i="9"/>
  <c r="AB69" i="9"/>
  <c r="AO52" i="9"/>
  <c r="AR51" i="9"/>
  <c r="AD54" i="9"/>
  <c r="AG53" i="9"/>
  <c r="AM70" i="9"/>
  <c r="AI72" i="9"/>
  <c r="AL71" i="9"/>
  <c r="AK71" i="9"/>
  <c r="AA70" i="9"/>
  <c r="Z70" i="9"/>
  <c r="X71" i="9"/>
  <c r="AM71" i="9"/>
  <c r="AB70" i="9"/>
  <c r="X72" i="9"/>
  <c r="AA71" i="9"/>
  <c r="Z71" i="9"/>
  <c r="AL72" i="9"/>
  <c r="AK72" i="9"/>
  <c r="AI73" i="9"/>
  <c r="AP52" i="9"/>
  <c r="AQ52" i="9"/>
  <c r="AN53" i="9"/>
  <c r="AE54" i="9"/>
  <c r="AF54" i="9"/>
  <c r="AC55" i="9"/>
  <c r="AB71" i="9"/>
  <c r="AR52" i="9"/>
  <c r="AO53" i="9"/>
  <c r="AD55" i="9"/>
  <c r="AI74" i="9"/>
  <c r="AL73" i="9"/>
  <c r="AK73" i="9"/>
  <c r="AM72" i="9"/>
  <c r="AG54" i="9"/>
  <c r="AA72" i="9"/>
  <c r="Z72" i="9"/>
  <c r="X73" i="9"/>
  <c r="AM73" i="9"/>
  <c r="AB72" i="9"/>
  <c r="X74" i="9"/>
  <c r="AA73" i="9"/>
  <c r="Z73" i="9"/>
  <c r="AE55" i="9"/>
  <c r="AF55" i="9"/>
  <c r="AC56" i="9"/>
  <c r="AP53" i="9"/>
  <c r="AQ53" i="9"/>
  <c r="AN54" i="9"/>
  <c r="AL74" i="9"/>
  <c r="AI75" i="9"/>
  <c r="AK74" i="9"/>
  <c r="AB73" i="9"/>
  <c r="AR53" i="9"/>
  <c r="AO54" i="9"/>
  <c r="AM74" i="9"/>
  <c r="AD56" i="9"/>
  <c r="AG55" i="9"/>
  <c r="AI76" i="9"/>
  <c r="AL75" i="9"/>
  <c r="AK75" i="9"/>
  <c r="AA74" i="9"/>
  <c r="Z74" i="9"/>
  <c r="X75" i="9"/>
  <c r="AM75" i="9"/>
  <c r="AB74" i="9"/>
  <c r="AE56" i="9"/>
  <c r="AF56" i="9"/>
  <c r="AC57" i="9"/>
  <c r="X76" i="9"/>
  <c r="AA75" i="9"/>
  <c r="Z75" i="9"/>
  <c r="AP54" i="9"/>
  <c r="AQ54" i="9"/>
  <c r="AN55" i="9"/>
  <c r="AL76" i="9"/>
  <c r="AI77" i="9"/>
  <c r="AK76" i="9"/>
  <c r="AA76" i="9"/>
  <c r="Z76" i="9"/>
  <c r="AB76" i="9"/>
  <c r="X77" i="9"/>
  <c r="AD57" i="9"/>
  <c r="AO55" i="9"/>
  <c r="AR54" i="9"/>
  <c r="AB75" i="9"/>
  <c r="AM76" i="9"/>
  <c r="AI78" i="9"/>
  <c r="AL77" i="9"/>
  <c r="AK77" i="9"/>
  <c r="AG56" i="9"/>
  <c r="X78" i="9"/>
  <c r="AA77" i="9"/>
  <c r="Z77" i="9"/>
  <c r="AP55" i="9"/>
  <c r="AQ55" i="9"/>
  <c r="AN56" i="9"/>
  <c r="AE57" i="9"/>
  <c r="AF57" i="9"/>
  <c r="AC58" i="9"/>
  <c r="AM77" i="9"/>
  <c r="AL78" i="9"/>
  <c r="AK78" i="9"/>
  <c r="AM78" i="9"/>
  <c r="AI79" i="9"/>
  <c r="AB77" i="9"/>
  <c r="AO56" i="9"/>
  <c r="AI80" i="9"/>
  <c r="AL79" i="9"/>
  <c r="AK79" i="9"/>
  <c r="AD58" i="9"/>
  <c r="AR55" i="9"/>
  <c r="AG57" i="9"/>
  <c r="AA78" i="9"/>
  <c r="Z78" i="9"/>
  <c r="X79" i="9"/>
  <c r="AM79" i="9"/>
  <c r="AB78" i="9"/>
  <c r="AE58" i="9"/>
  <c r="AF58" i="9"/>
  <c r="AC59" i="9"/>
  <c r="X80" i="9"/>
  <c r="AA79" i="9"/>
  <c r="Z79" i="9"/>
  <c r="AL80" i="9"/>
  <c r="AK80" i="9"/>
  <c r="AI81" i="9"/>
  <c r="AP56" i="9"/>
  <c r="AQ56" i="9"/>
  <c r="AN57" i="9"/>
  <c r="AM80" i="9"/>
  <c r="AB79" i="9"/>
  <c r="AI82" i="9"/>
  <c r="AL81" i="9"/>
  <c r="AK81" i="9"/>
  <c r="AA80" i="9"/>
  <c r="Z80" i="9"/>
  <c r="X81" i="9"/>
  <c r="AO57" i="9"/>
  <c r="AD59" i="9"/>
  <c r="AR56" i="9"/>
  <c r="AG58" i="9"/>
  <c r="AM81" i="9"/>
  <c r="AB80" i="9"/>
  <c r="AP57" i="9"/>
  <c r="AQ57" i="9"/>
  <c r="AN58" i="9"/>
  <c r="X82" i="9"/>
  <c r="AA81" i="9"/>
  <c r="Z81" i="9"/>
  <c r="AE59" i="9"/>
  <c r="AF59" i="9"/>
  <c r="AC60" i="9"/>
  <c r="AL82" i="9"/>
  <c r="AI83" i="9"/>
  <c r="AK82" i="9"/>
  <c r="AB81" i="9"/>
  <c r="AD60" i="9"/>
  <c r="AG59" i="9"/>
  <c r="AO58" i="9"/>
  <c r="AA82" i="9"/>
  <c r="Z82" i="9"/>
  <c r="X83" i="9"/>
  <c r="AM82" i="9"/>
  <c r="AI84" i="9"/>
  <c r="AL83" i="9"/>
  <c r="AK83" i="9"/>
  <c r="AR57" i="9"/>
  <c r="AB82" i="9"/>
  <c r="AM83" i="9"/>
  <c r="X84" i="9"/>
  <c r="AA83" i="9"/>
  <c r="Z83" i="9"/>
  <c r="AP58" i="9"/>
  <c r="AQ58" i="9"/>
  <c r="AN59" i="9"/>
  <c r="AL84" i="9"/>
  <c r="AI85" i="9"/>
  <c r="AK84" i="9"/>
  <c r="AE60" i="9"/>
  <c r="AF60" i="9"/>
  <c r="AC61" i="9"/>
  <c r="AM84" i="9"/>
  <c r="AB83" i="9"/>
  <c r="AR58" i="9"/>
  <c r="AI86" i="9"/>
  <c r="AL85" i="9"/>
  <c r="AK85" i="9"/>
  <c r="AO59" i="9"/>
  <c r="AD61" i="9"/>
  <c r="AG60" i="9"/>
  <c r="AA84" i="9"/>
  <c r="Z84" i="9"/>
  <c r="X85" i="9"/>
  <c r="AB84" i="9"/>
  <c r="AE61" i="9"/>
  <c r="AF61" i="9"/>
  <c r="AC62" i="9"/>
  <c r="X86" i="9"/>
  <c r="AA85" i="9"/>
  <c r="Z85" i="9"/>
  <c r="AM85" i="9"/>
  <c r="AP59" i="9"/>
  <c r="AQ59" i="9"/>
  <c r="AN60" i="9"/>
  <c r="AL86" i="9"/>
  <c r="AK86" i="9"/>
  <c r="AI87" i="9"/>
  <c r="AB85" i="9"/>
  <c r="AM86" i="9"/>
  <c r="AR59" i="9"/>
  <c r="AO60" i="9"/>
  <c r="AI88" i="9"/>
  <c r="AL87" i="9"/>
  <c r="AK87" i="9"/>
  <c r="AA86" i="9"/>
  <c r="Z86" i="9"/>
  <c r="X87" i="9"/>
  <c r="AD62" i="9"/>
  <c r="AG61" i="9"/>
  <c r="BS24" i="8"/>
  <c r="BF24" i="8"/>
  <c r="BF10" i="8"/>
  <c r="BF6" i="8"/>
  <c r="AS77" i="8"/>
  <c r="AS24" i="8"/>
  <c r="AS10" i="8"/>
  <c r="AS6" i="8"/>
  <c r="AF81" i="8"/>
  <c r="AF80" i="8"/>
  <c r="AF79" i="8"/>
  <c r="S81" i="8"/>
  <c r="S80" i="8"/>
  <c r="S79" i="8"/>
  <c r="F81" i="8"/>
  <c r="F80" i="8"/>
  <c r="F79" i="8"/>
  <c r="T81" i="8"/>
  <c r="AG79" i="8"/>
  <c r="S10" i="8"/>
  <c r="T78" i="8"/>
  <c r="T80" i="8"/>
  <c r="AF6" i="8"/>
  <c r="AF10" i="8"/>
  <c r="AF24" i="8"/>
  <c r="T30" i="8"/>
  <c r="F78" i="8"/>
  <c r="K78" i="8"/>
  <c r="T79" i="8"/>
  <c r="AG80" i="8"/>
  <c r="AG78" i="8"/>
  <c r="S78" i="8"/>
  <c r="AG81" i="8"/>
  <c r="AF78" i="8"/>
  <c r="AF77" i="8"/>
  <c r="AT80" i="8"/>
  <c r="AT78" i="8"/>
  <c r="AT81" i="8"/>
  <c r="AT79" i="8"/>
  <c r="BG81" i="8"/>
  <c r="BG79" i="8"/>
  <c r="BG80" i="8"/>
  <c r="BG78" i="8"/>
  <c r="BT78" i="8"/>
  <c r="BT80" i="8"/>
  <c r="BT81" i="8"/>
  <c r="BT79" i="8"/>
  <c r="S24" i="8"/>
  <c r="S77" i="8"/>
  <c r="BF77" i="8"/>
  <c r="F77" i="8"/>
  <c r="BS77" i="8"/>
  <c r="BS10" i="8"/>
  <c r="S6" i="8"/>
  <c r="BS6" i="8"/>
  <c r="BF37" i="8"/>
  <c r="BS37" i="8"/>
  <c r="S37" i="8"/>
  <c r="AS37" i="8"/>
  <c r="BS55" i="8"/>
  <c r="AS55" i="8"/>
  <c r="AF55" i="8"/>
  <c r="S55" i="8"/>
  <c r="BF55" i="8"/>
  <c r="AF63" i="8"/>
  <c r="AI63" i="8"/>
  <c r="F63" i="8"/>
  <c r="S63" i="8"/>
  <c r="BF63" i="8"/>
  <c r="AM87" i="9"/>
  <c r="AB86" i="9"/>
  <c r="AL88" i="9"/>
  <c r="AK88" i="9"/>
  <c r="AI89" i="9"/>
  <c r="AE62" i="9"/>
  <c r="AF62" i="9"/>
  <c r="AC63" i="9"/>
  <c r="AP60" i="9"/>
  <c r="AQ60" i="9"/>
  <c r="AN61" i="9"/>
  <c r="X88" i="9"/>
  <c r="AA87" i="9"/>
  <c r="Z87" i="9"/>
  <c r="BS63" i="8"/>
  <c r="AT24" i="8"/>
  <c r="AF37" i="8"/>
  <c r="S31" i="8"/>
  <c r="AG24" i="8"/>
  <c r="T63" i="8"/>
  <c r="AT10" i="8"/>
  <c r="AG63" i="8"/>
  <c r="S30" i="8"/>
  <c r="AT6" i="8"/>
  <c r="BG6" i="8"/>
  <c r="T24" i="8"/>
  <c r="AM88" i="9"/>
  <c r="BT6" i="8"/>
  <c r="AT77" i="8"/>
  <c r="AG77" i="8"/>
  <c r="T77" i="8"/>
  <c r="BG37" i="8"/>
  <c r="BT10" i="8"/>
  <c r="T32" i="8"/>
  <c r="U32" i="8"/>
  <c r="S32" i="8"/>
  <c r="AG6" i="8"/>
  <c r="T10" i="8"/>
  <c r="AH31" i="8"/>
  <c r="T6" i="8"/>
  <c r="S33" i="8"/>
  <c r="T33" i="8"/>
  <c r="U33" i="8"/>
  <c r="AH80" i="8"/>
  <c r="AH78" i="8"/>
  <c r="AH81" i="8"/>
  <c r="AH79" i="8"/>
  <c r="BU78" i="8"/>
  <c r="BU80" i="8"/>
  <c r="BU79" i="8"/>
  <c r="BU81" i="8"/>
  <c r="AG10" i="8"/>
  <c r="U80" i="8"/>
  <c r="U78" i="8"/>
  <c r="U79" i="8"/>
  <c r="U81" i="8"/>
  <c r="AU80" i="8"/>
  <c r="AU78" i="8"/>
  <c r="AU81" i="8"/>
  <c r="AU79" i="8"/>
  <c r="BH81" i="8"/>
  <c r="BH79" i="8"/>
  <c r="BH80" i="8"/>
  <c r="BH78" i="8"/>
  <c r="BT37" i="8"/>
  <c r="T37" i="8"/>
  <c r="AG55" i="8"/>
  <c r="T55" i="8"/>
  <c r="BG45" i="8"/>
  <c r="AB87" i="9"/>
  <c r="AO61" i="9"/>
  <c r="AR60" i="9"/>
  <c r="AD63" i="9"/>
  <c r="AA88" i="9"/>
  <c r="Z88" i="9"/>
  <c r="X89" i="9"/>
  <c r="AG62" i="9"/>
  <c r="AI90" i="9"/>
  <c r="AL89" i="9"/>
  <c r="AK89" i="9"/>
  <c r="BT45" i="8"/>
  <c r="BT55" i="8"/>
  <c r="BT77" i="8"/>
  <c r="BT63" i="8"/>
  <c r="BT24" i="8"/>
  <c r="BG10" i="8"/>
  <c r="BG77" i="8"/>
  <c r="BG55" i="8"/>
  <c r="BG24" i="8"/>
  <c r="BG63" i="8"/>
  <c r="AT37" i="8"/>
  <c r="AT63" i="8"/>
  <c r="AT55" i="8"/>
  <c r="U30" i="8"/>
  <c r="T31" i="8"/>
  <c r="AG37" i="8"/>
  <c r="T45" i="8"/>
  <c r="AG45" i="8"/>
  <c r="U31" i="8"/>
  <c r="AG31" i="8"/>
  <c r="V31" i="8"/>
  <c r="T85" i="8"/>
  <c r="AF31" i="8"/>
  <c r="AG85" i="8"/>
  <c r="T29" i="8"/>
  <c r="T34" i="8"/>
  <c r="S29" i="8"/>
  <c r="S34" i="8"/>
  <c r="U55" i="8"/>
  <c r="AU24" i="8"/>
  <c r="AH77" i="8"/>
  <c r="U10" i="8"/>
  <c r="AH10" i="8"/>
  <c r="U29" i="8"/>
  <c r="U77" i="8"/>
  <c r="AG33" i="8"/>
  <c r="AI33" i="8"/>
  <c r="AF33" i="8"/>
  <c r="AH33" i="8"/>
  <c r="BV78" i="8"/>
  <c r="BV80" i="8"/>
  <c r="BV79" i="8"/>
  <c r="BV81" i="8"/>
  <c r="AV80" i="8"/>
  <c r="AV78" i="8"/>
  <c r="AV81" i="8"/>
  <c r="AV79" i="8"/>
  <c r="U24" i="8"/>
  <c r="AI31" i="8"/>
  <c r="AI80" i="8"/>
  <c r="AI81" i="8"/>
  <c r="AI78" i="8"/>
  <c r="AI79" i="8"/>
  <c r="V78" i="8"/>
  <c r="V79" i="8"/>
  <c r="V81" i="8"/>
  <c r="V80" i="8"/>
  <c r="BI81" i="8"/>
  <c r="BI80" i="8"/>
  <c r="BI79" i="8"/>
  <c r="BI78" i="8"/>
  <c r="AI32" i="8"/>
  <c r="AF32" i="8"/>
  <c r="AG32" i="8"/>
  <c r="AH32" i="8"/>
  <c r="U6" i="8"/>
  <c r="AH63" i="8"/>
  <c r="AH24" i="8"/>
  <c r="V33" i="8"/>
  <c r="AH6" i="8"/>
  <c r="V32" i="8"/>
  <c r="U63" i="8"/>
  <c r="AT45" i="8"/>
  <c r="U37" i="8"/>
  <c r="AH37" i="8"/>
  <c r="BH55" i="8"/>
  <c r="AH55" i="8"/>
  <c r="U45" i="8"/>
  <c r="BF45" i="8"/>
  <c r="BF85" i="8"/>
  <c r="AS85" i="8"/>
  <c r="AS45" i="8"/>
  <c r="BS85" i="8"/>
  <c r="BS45" i="8"/>
  <c r="BU45" i="8"/>
  <c r="AF45" i="8"/>
  <c r="AF85" i="8"/>
  <c r="S45" i="8"/>
  <c r="S85" i="8"/>
  <c r="AH45" i="8"/>
  <c r="AU63" i="8"/>
  <c r="AB88" i="9"/>
  <c r="X90" i="9"/>
  <c r="AA89" i="9"/>
  <c r="Z89" i="9"/>
  <c r="AM89" i="9"/>
  <c r="AE63" i="9"/>
  <c r="AF63" i="9"/>
  <c r="AC64" i="9"/>
  <c r="AL90" i="9"/>
  <c r="AI91" i="9"/>
  <c r="AK90" i="9"/>
  <c r="AP61" i="9"/>
  <c r="AQ61" i="9"/>
  <c r="AN62" i="9"/>
  <c r="BT85" i="8"/>
  <c r="BU37" i="8"/>
  <c r="BU77" i="8"/>
  <c r="BU6" i="8"/>
  <c r="BU10" i="8"/>
  <c r="BU63" i="8"/>
  <c r="BU55" i="8"/>
  <c r="BU24" i="8"/>
  <c r="BG85" i="8"/>
  <c r="BH6" i="8"/>
  <c r="BH24" i="8"/>
  <c r="BH37" i="8"/>
  <c r="BH45" i="8"/>
  <c r="BH10" i="8"/>
  <c r="BH77" i="8"/>
  <c r="BH63" i="8"/>
  <c r="AT85" i="8"/>
  <c r="AU37" i="8"/>
  <c r="AU6" i="8"/>
  <c r="AU55" i="8"/>
  <c r="AU10" i="8"/>
  <c r="AU77" i="8"/>
  <c r="AU45" i="8"/>
  <c r="AH30" i="8"/>
  <c r="V30" i="8"/>
  <c r="AF30" i="8"/>
  <c r="AG30" i="8"/>
  <c r="AI30" i="8"/>
  <c r="AI6" i="8"/>
  <c r="BI24" i="8"/>
  <c r="W30" i="8"/>
  <c r="AV24" i="8"/>
  <c r="AW80" i="8"/>
  <c r="AW78" i="8"/>
  <c r="AW81" i="8"/>
  <c r="AW79" i="8"/>
  <c r="V63" i="8"/>
  <c r="AG29" i="8"/>
  <c r="AG34" i="8"/>
  <c r="V24" i="8"/>
  <c r="V29" i="8"/>
  <c r="AS32" i="8"/>
  <c r="AV32" i="8"/>
  <c r="AW32" i="8"/>
  <c r="AT32" i="8"/>
  <c r="AU32" i="8"/>
  <c r="AW33" i="8"/>
  <c r="AU33" i="8"/>
  <c r="AV33" i="8"/>
  <c r="AT33" i="8"/>
  <c r="AS33" i="8"/>
  <c r="V10" i="8"/>
  <c r="AH29" i="8"/>
  <c r="AH34" i="8"/>
  <c r="AS30" i="8"/>
  <c r="AT30" i="8"/>
  <c r="AU30" i="8"/>
  <c r="AV30" i="8"/>
  <c r="AW30" i="8"/>
  <c r="BJ80" i="8"/>
  <c r="BJ79" i="8"/>
  <c r="BJ78" i="8"/>
  <c r="BJ81" i="8"/>
  <c r="AI10" i="8"/>
  <c r="AJ80" i="8"/>
  <c r="AJ78" i="8"/>
  <c r="AJ81" i="8"/>
  <c r="AJ79" i="8"/>
  <c r="AI29" i="8"/>
  <c r="AV31" i="8"/>
  <c r="AW31" i="8"/>
  <c r="AS31" i="8"/>
  <c r="AU31" i="8"/>
  <c r="AT31" i="8"/>
  <c r="AF29" i="8"/>
  <c r="AF34" i="8"/>
  <c r="V77" i="8"/>
  <c r="W80" i="8"/>
  <c r="W81" i="8"/>
  <c r="W79" i="8"/>
  <c r="W78" i="8"/>
  <c r="W33" i="8"/>
  <c r="W32" i="8"/>
  <c r="AJ32" i="8"/>
  <c r="V6" i="8"/>
  <c r="AI24" i="8"/>
  <c r="AI77" i="8"/>
  <c r="W31" i="8"/>
  <c r="BW80" i="8"/>
  <c r="BW79" i="8"/>
  <c r="BW81" i="8"/>
  <c r="BW78" i="8"/>
  <c r="AJ33" i="8"/>
  <c r="BI6" i="8"/>
  <c r="V45" i="8"/>
  <c r="V37" i="8"/>
  <c r="AI37" i="8"/>
  <c r="AV55" i="8"/>
  <c r="AI55" i="8"/>
  <c r="V55" i="8"/>
  <c r="BV45" i="8"/>
  <c r="AI45" i="8"/>
  <c r="AB89" i="9"/>
  <c r="AG63" i="9"/>
  <c r="AD64" i="9"/>
  <c r="AO62" i="9"/>
  <c r="AI92" i="9"/>
  <c r="AL91" i="9"/>
  <c r="AK91" i="9"/>
  <c r="AR61" i="9"/>
  <c r="AM90" i="9"/>
  <c r="AA90" i="9"/>
  <c r="Z90" i="9"/>
  <c r="X91" i="9"/>
  <c r="BV6" i="8"/>
  <c r="BV10" i="8"/>
  <c r="BV63" i="8"/>
  <c r="BV55" i="8"/>
  <c r="BV37" i="8"/>
  <c r="BV24" i="8"/>
  <c r="BV77" i="8"/>
  <c r="BH85" i="8"/>
  <c r="BI63" i="8"/>
  <c r="BI37" i="8"/>
  <c r="BI45" i="8"/>
  <c r="BI55" i="8"/>
  <c r="BI77" i="8"/>
  <c r="BI10" i="8"/>
  <c r="AV10" i="8"/>
  <c r="AV6" i="8"/>
  <c r="AV77" i="8"/>
  <c r="AV45" i="8"/>
  <c r="AV63" i="8"/>
  <c r="AV37" i="8"/>
  <c r="AU85" i="8"/>
  <c r="U34" i="8"/>
  <c r="U85" i="8"/>
  <c r="AJ30" i="8"/>
  <c r="AJ31" i="8"/>
  <c r="AH85" i="8"/>
  <c r="V34" i="8"/>
  <c r="W55" i="8"/>
  <c r="W6" i="8"/>
  <c r="BJ24" i="8"/>
  <c r="X6" i="8"/>
  <c r="X78" i="8"/>
  <c r="X80" i="8"/>
  <c r="X30" i="8"/>
  <c r="W37" i="8"/>
  <c r="X32" i="8"/>
  <c r="X33" i="8"/>
  <c r="X79" i="8"/>
  <c r="X31" i="8"/>
  <c r="AX30" i="8"/>
  <c r="X81" i="8"/>
  <c r="W29" i="8"/>
  <c r="AU29" i="8"/>
  <c r="AU34" i="8"/>
  <c r="AJ77" i="8"/>
  <c r="W45" i="8"/>
  <c r="W24" i="8"/>
  <c r="AJ63" i="8"/>
  <c r="AW29" i="8"/>
  <c r="BJ33" i="8"/>
  <c r="BF33" i="8"/>
  <c r="BH33" i="8"/>
  <c r="BG33" i="8"/>
  <c r="BI33" i="8"/>
  <c r="BK33" i="8"/>
  <c r="BG31" i="8"/>
  <c r="BH31" i="8"/>
  <c r="BI31" i="8"/>
  <c r="BJ31" i="8"/>
  <c r="BF31" i="8"/>
  <c r="BK31" i="8"/>
  <c r="AS29" i="8"/>
  <c r="AS34" i="8"/>
  <c r="AT29" i="8"/>
  <c r="AT34" i="8"/>
  <c r="W10" i="8"/>
  <c r="AJ6" i="8"/>
  <c r="AK81" i="8"/>
  <c r="AK79" i="8"/>
  <c r="AK78" i="8"/>
  <c r="AK80" i="8"/>
  <c r="AK32" i="8"/>
  <c r="AK33" i="8"/>
  <c r="BX79" i="8"/>
  <c r="BX81" i="8"/>
  <c r="BX78" i="8"/>
  <c r="BX80" i="8"/>
  <c r="Y81" i="8"/>
  <c r="Y79" i="8"/>
  <c r="Y78" i="8"/>
  <c r="Y80" i="8"/>
  <c r="Y32" i="8"/>
  <c r="Y33" i="8"/>
  <c r="AX81" i="8"/>
  <c r="AX79" i="8"/>
  <c r="AX78" i="8"/>
  <c r="AX80" i="8"/>
  <c r="W85" i="8"/>
  <c r="AJ24" i="8"/>
  <c r="BG30" i="8"/>
  <c r="BH30" i="8"/>
  <c r="BI30" i="8"/>
  <c r="BJ30" i="8"/>
  <c r="BK30" i="8"/>
  <c r="BF30" i="8"/>
  <c r="AX32" i="8"/>
  <c r="AJ10" i="8"/>
  <c r="AJ29" i="8"/>
  <c r="W63" i="8"/>
  <c r="W77" i="8"/>
  <c r="AV29" i="8"/>
  <c r="AV34" i="8"/>
  <c r="AX33" i="8"/>
  <c r="BI32" i="8"/>
  <c r="BF32" i="8"/>
  <c r="BK32" i="8"/>
  <c r="BH32" i="8"/>
  <c r="BJ32" i="8"/>
  <c r="BG32" i="8"/>
  <c r="BK80" i="8"/>
  <c r="BK78" i="8"/>
  <c r="BK79" i="8"/>
  <c r="BK81" i="8"/>
  <c r="V85" i="8"/>
  <c r="AX31" i="8"/>
  <c r="BJ6" i="8"/>
  <c r="BW6" i="8"/>
  <c r="AJ37" i="8"/>
  <c r="AJ55" i="8"/>
  <c r="AJ45" i="8"/>
  <c r="AW63" i="8"/>
  <c r="AB90" i="9"/>
  <c r="AM91" i="9"/>
  <c r="AL92" i="9"/>
  <c r="AI93" i="9"/>
  <c r="AK92" i="9"/>
  <c r="X92" i="9"/>
  <c r="AA91" i="9"/>
  <c r="Z91" i="9"/>
  <c r="AP62" i="9"/>
  <c r="AQ62" i="9"/>
  <c r="AN63" i="9"/>
  <c r="AE64" i="9"/>
  <c r="AF64" i="9"/>
  <c r="AC65" i="9"/>
  <c r="BV85" i="8"/>
  <c r="BW24" i="8"/>
  <c r="BW37" i="8"/>
  <c r="BW45" i="8"/>
  <c r="BW55" i="8"/>
  <c r="BW77" i="8"/>
  <c r="BW63" i="8"/>
  <c r="BW10" i="8"/>
  <c r="BU85" i="8"/>
  <c r="BI85" i="8"/>
  <c r="BJ45" i="8"/>
  <c r="BJ10" i="8"/>
  <c r="BJ55" i="8"/>
  <c r="BJ77" i="8"/>
  <c r="BJ63" i="8"/>
  <c r="BJ37" i="8"/>
  <c r="AV85" i="8"/>
  <c r="AW10" i="8"/>
  <c r="AW77" i="8"/>
  <c r="AW55" i="8"/>
  <c r="AW45" i="8"/>
  <c r="AW6" i="8"/>
  <c r="AW24" i="8"/>
  <c r="AW37" i="8"/>
  <c r="Y30" i="8"/>
  <c r="Y31" i="8"/>
  <c r="AK30" i="8"/>
  <c r="AK31" i="8"/>
  <c r="AI34" i="8"/>
  <c r="AI85" i="8"/>
  <c r="X55" i="8"/>
  <c r="W34" i="8"/>
  <c r="X24" i="8"/>
  <c r="X10" i="8"/>
  <c r="X63" i="8"/>
  <c r="X45" i="8"/>
  <c r="X77" i="8"/>
  <c r="X37" i="8"/>
  <c r="X29" i="8"/>
  <c r="BL31" i="8"/>
  <c r="AM92" i="9"/>
  <c r="AK29" i="8"/>
  <c r="AX6" i="8"/>
  <c r="AX77" i="8"/>
  <c r="Y77" i="8"/>
  <c r="BJ29" i="8"/>
  <c r="BJ34" i="8"/>
  <c r="AL81" i="8"/>
  <c r="AL79" i="8"/>
  <c r="AL80" i="8"/>
  <c r="AL78" i="8"/>
  <c r="AL33" i="8"/>
  <c r="AL32" i="8"/>
  <c r="BI29" i="8"/>
  <c r="BI34" i="8"/>
  <c r="BL33" i="8"/>
  <c r="BF29" i="8"/>
  <c r="BF34" i="8"/>
  <c r="BH29" i="8"/>
  <c r="BH34" i="8"/>
  <c r="AK10" i="8"/>
  <c r="AK63" i="8"/>
  <c r="Y29" i="8"/>
  <c r="Y63" i="8"/>
  <c r="BY79" i="8"/>
  <c r="BY81" i="8"/>
  <c r="BY78" i="8"/>
  <c r="BY80" i="8"/>
  <c r="Y10" i="8"/>
  <c r="BV32" i="8"/>
  <c r="BS32" i="8"/>
  <c r="BU32" i="8"/>
  <c r="BT32" i="8"/>
  <c r="BX32" i="8"/>
  <c r="BY32" i="8"/>
  <c r="BW32" i="8"/>
  <c r="Y6" i="8"/>
  <c r="BL30" i="8"/>
  <c r="BG29" i="8"/>
  <c r="BG34" i="8"/>
  <c r="Y24" i="8"/>
  <c r="AK24" i="8"/>
  <c r="AY81" i="8"/>
  <c r="AY79" i="8"/>
  <c r="AY80" i="8"/>
  <c r="AY78" i="8"/>
  <c r="AY32" i="8"/>
  <c r="AY30" i="8"/>
  <c r="AY31" i="8"/>
  <c r="AY33" i="8"/>
  <c r="AK6" i="8"/>
  <c r="AK77" i="8"/>
  <c r="BU31" i="8"/>
  <c r="BV31" i="8"/>
  <c r="BW31" i="8"/>
  <c r="BX31" i="8"/>
  <c r="BY31" i="8"/>
  <c r="BS31" i="8"/>
  <c r="BT31" i="8"/>
  <c r="BX33" i="8"/>
  <c r="BV33" i="8"/>
  <c r="BS33" i="8"/>
  <c r="BU33" i="8"/>
  <c r="BW33" i="8"/>
  <c r="BT33" i="8"/>
  <c r="BY33" i="8"/>
  <c r="Z78" i="8"/>
  <c r="Z80" i="8"/>
  <c r="Z79" i="8"/>
  <c r="Z81" i="8"/>
  <c r="Z33" i="8"/>
  <c r="Z32" i="8"/>
  <c r="BL80" i="8"/>
  <c r="BL78" i="8"/>
  <c r="BL79" i="8"/>
  <c r="BL81" i="8"/>
  <c r="BL32" i="8"/>
  <c r="BX30" i="8"/>
  <c r="BY30" i="8"/>
  <c r="BT30" i="8"/>
  <c r="BU30" i="8"/>
  <c r="BS30" i="8"/>
  <c r="BV30" i="8"/>
  <c r="BW30" i="8"/>
  <c r="BJ85" i="8"/>
  <c r="BX77" i="8"/>
  <c r="BK6" i="8"/>
  <c r="Y37" i="8"/>
  <c r="AK37" i="8"/>
  <c r="AK55" i="8"/>
  <c r="Y55" i="8"/>
  <c r="BK55" i="8"/>
  <c r="Y45" i="8"/>
  <c r="AK45" i="8"/>
  <c r="AX45" i="8"/>
  <c r="AB91" i="9"/>
  <c r="AO63" i="9"/>
  <c r="AR62" i="9"/>
  <c r="AA92" i="9"/>
  <c r="Z92" i="9"/>
  <c r="X93" i="9"/>
  <c r="AD65" i="9"/>
  <c r="AI94" i="9"/>
  <c r="AL93" i="9"/>
  <c r="AK93" i="9"/>
  <c r="AG64" i="9"/>
  <c r="BW85" i="8"/>
  <c r="BX55" i="8"/>
  <c r="BX6" i="8"/>
  <c r="BX63" i="8"/>
  <c r="BX10" i="8"/>
  <c r="BX24" i="8"/>
  <c r="BX45" i="8"/>
  <c r="BX37" i="8"/>
  <c r="BK45" i="8"/>
  <c r="BK10" i="8"/>
  <c r="BK77" i="8"/>
  <c r="BK63" i="8"/>
  <c r="BK24" i="8"/>
  <c r="BK29" i="8"/>
  <c r="BK37" i="8"/>
  <c r="AW34" i="8"/>
  <c r="AX10" i="8"/>
  <c r="AX24" i="8"/>
  <c r="AX29" i="8"/>
  <c r="AX37" i="8"/>
  <c r="AW85" i="8"/>
  <c r="AX63" i="8"/>
  <c r="AX55" i="8"/>
  <c r="AL30" i="8"/>
  <c r="AL31" i="8"/>
  <c r="Z30" i="8"/>
  <c r="Z31" i="8"/>
  <c r="AJ34" i="8"/>
  <c r="AJ85" i="8"/>
  <c r="X34" i="8"/>
  <c r="X85" i="8"/>
  <c r="BL24" i="8"/>
  <c r="BS29" i="8"/>
  <c r="BS34" i="8"/>
  <c r="AY24" i="8"/>
  <c r="BZ32" i="8"/>
  <c r="BL29" i="8"/>
  <c r="BT29" i="8"/>
  <c r="BT34" i="8"/>
  <c r="BZ30" i="8"/>
  <c r="Z63" i="8"/>
  <c r="BZ31" i="8"/>
  <c r="BX29" i="8"/>
  <c r="BX34" i="8"/>
  <c r="AL63" i="8"/>
  <c r="AL24" i="8"/>
  <c r="AM81" i="8"/>
  <c r="AM78" i="8"/>
  <c r="AM79" i="8"/>
  <c r="AM80" i="8"/>
  <c r="AM32" i="8"/>
  <c r="AM33" i="8"/>
  <c r="Z6" i="8"/>
  <c r="AZ81" i="8"/>
  <c r="AZ79" i="8"/>
  <c r="AZ80" i="8"/>
  <c r="AZ78" i="8"/>
  <c r="AZ33" i="8"/>
  <c r="AZ30" i="8"/>
  <c r="AZ31" i="8"/>
  <c r="AZ32" i="8"/>
  <c r="BV29" i="8"/>
  <c r="BV34" i="8"/>
  <c r="BZ33" i="8"/>
  <c r="Z24" i="8"/>
  <c r="AL10" i="8"/>
  <c r="AL6" i="8"/>
  <c r="Z77" i="8"/>
  <c r="AL77" i="8"/>
  <c r="BZ79" i="8"/>
  <c r="BZ81" i="8"/>
  <c r="BZ78" i="8"/>
  <c r="BZ80" i="8"/>
  <c r="AA81" i="8"/>
  <c r="AA79" i="8"/>
  <c r="AA80" i="8"/>
  <c r="AA78" i="8"/>
  <c r="AA32" i="8"/>
  <c r="AA33" i="8"/>
  <c r="AL29" i="8"/>
  <c r="BU29" i="8"/>
  <c r="BU34" i="8"/>
  <c r="Z29" i="8"/>
  <c r="BM79" i="8"/>
  <c r="BM81" i="8"/>
  <c r="BM80" i="8"/>
  <c r="BM78" i="8"/>
  <c r="BM31" i="8"/>
  <c r="BM30" i="8"/>
  <c r="BM33" i="8"/>
  <c r="BM32" i="8"/>
  <c r="BW29" i="8"/>
  <c r="BW34" i="8"/>
  <c r="Z10" i="8"/>
  <c r="BK85" i="8"/>
  <c r="AL37" i="8"/>
  <c r="Z37" i="8"/>
  <c r="Z55" i="8"/>
  <c r="AL55" i="8"/>
  <c r="AL45" i="8"/>
  <c r="Z45" i="8"/>
  <c r="AX85" i="8"/>
  <c r="BK34" i="8"/>
  <c r="AX34" i="8"/>
  <c r="AB92" i="9"/>
  <c r="AE65" i="9"/>
  <c r="AF65" i="9"/>
  <c r="AC66" i="9"/>
  <c r="X94" i="9"/>
  <c r="AA93" i="9"/>
  <c r="Z93" i="9"/>
  <c r="AM93" i="9"/>
  <c r="AL94" i="9"/>
  <c r="AK94" i="9"/>
  <c r="AI95" i="9"/>
  <c r="AP63" i="9"/>
  <c r="AQ63" i="9"/>
  <c r="AN64" i="9"/>
  <c r="BY45" i="8"/>
  <c r="BY55" i="8"/>
  <c r="BY77" i="8"/>
  <c r="BX85" i="8"/>
  <c r="BY24" i="8"/>
  <c r="BY29" i="8"/>
  <c r="BY37" i="8"/>
  <c r="BY10" i="8"/>
  <c r="BY6" i="8"/>
  <c r="BY63" i="8"/>
  <c r="BL6" i="8"/>
  <c r="BL10" i="8"/>
  <c r="BL63" i="8"/>
  <c r="BL45" i="8"/>
  <c r="BL77" i="8"/>
  <c r="BL37" i="8"/>
  <c r="BL55" i="8"/>
  <c r="AY6" i="8"/>
  <c r="AY55" i="8"/>
  <c r="AY10" i="8"/>
  <c r="AY29" i="8"/>
  <c r="AY37" i="8"/>
  <c r="AY77" i="8"/>
  <c r="AY45" i="8"/>
  <c r="AY63" i="8"/>
  <c r="AA30" i="8"/>
  <c r="AA31" i="8"/>
  <c r="AM30" i="8"/>
  <c r="AM31" i="8"/>
  <c r="AK34" i="8"/>
  <c r="AK85" i="8"/>
  <c r="Y34" i="8"/>
  <c r="Y85" i="8"/>
  <c r="AA77" i="8"/>
  <c r="AM94" i="9"/>
  <c r="AZ10" i="8"/>
  <c r="BM24" i="8"/>
  <c r="BM29" i="8"/>
  <c r="AM29" i="8"/>
  <c r="AA63" i="8"/>
  <c r="AM24" i="8"/>
  <c r="AA6" i="8"/>
  <c r="AM10" i="8"/>
  <c r="AM6" i="8"/>
  <c r="AB80" i="8"/>
  <c r="AB78" i="8"/>
  <c r="AB79" i="8"/>
  <c r="AB81" i="8"/>
  <c r="AB33" i="8"/>
  <c r="AB32" i="8"/>
  <c r="BA81" i="8"/>
  <c r="BA79" i="8"/>
  <c r="BA80" i="8"/>
  <c r="BA78" i="8"/>
  <c r="BA32" i="8"/>
  <c r="BA33" i="8"/>
  <c r="BA30" i="8"/>
  <c r="BA31" i="8"/>
  <c r="BN79" i="8"/>
  <c r="BN81" i="8"/>
  <c r="BN80" i="8"/>
  <c r="BN78" i="8"/>
  <c r="BN32" i="8"/>
  <c r="BN33" i="8"/>
  <c r="BN31" i="8"/>
  <c r="BN30" i="8"/>
  <c r="CA79" i="8"/>
  <c r="CA81" i="8"/>
  <c r="CA78" i="8"/>
  <c r="CA80" i="8"/>
  <c r="CA31" i="8"/>
  <c r="CA30" i="8"/>
  <c r="CA33" i="8"/>
  <c r="CA32" i="8"/>
  <c r="AA10" i="8"/>
  <c r="AN81" i="8"/>
  <c r="AN79" i="8"/>
  <c r="AN80" i="8"/>
  <c r="AN78" i="8"/>
  <c r="AN32" i="8"/>
  <c r="AN33" i="8"/>
  <c r="AA29" i="8"/>
  <c r="AA24" i="8"/>
  <c r="AM63" i="8"/>
  <c r="AM77" i="8"/>
  <c r="BM6" i="8"/>
  <c r="AA37" i="8"/>
  <c r="AM37" i="8"/>
  <c r="AM55" i="8"/>
  <c r="AA55" i="8"/>
  <c r="AM45" i="8"/>
  <c r="AA45" i="8"/>
  <c r="BZ63" i="8"/>
  <c r="AB93" i="9"/>
  <c r="AR63" i="9"/>
  <c r="AO64" i="9"/>
  <c r="AA94" i="9"/>
  <c r="Z94" i="9"/>
  <c r="X95" i="9"/>
  <c r="AD66" i="9"/>
  <c r="AI96" i="9"/>
  <c r="AL95" i="9"/>
  <c r="AK95" i="9"/>
  <c r="AG65" i="9"/>
  <c r="BZ6" i="8"/>
  <c r="BZ55" i="8"/>
  <c r="BZ24" i="8"/>
  <c r="BY34" i="8"/>
  <c r="BZ10" i="8"/>
  <c r="BY85" i="8"/>
  <c r="BZ37" i="8"/>
  <c r="BZ77" i="8"/>
  <c r="BZ45" i="8"/>
  <c r="BZ29" i="8"/>
  <c r="BM37" i="8"/>
  <c r="BM55" i="8"/>
  <c r="BM10" i="8"/>
  <c r="BM77" i="8"/>
  <c r="BL34" i="8"/>
  <c r="BL85" i="8"/>
  <c r="BM63" i="8"/>
  <c r="BM45" i="8"/>
  <c r="AZ24" i="8"/>
  <c r="AZ55" i="8"/>
  <c r="AZ37" i="8"/>
  <c r="AZ45" i="8"/>
  <c r="AZ6" i="8"/>
  <c r="AZ63" i="8"/>
  <c r="AZ29" i="8"/>
  <c r="AZ77" i="8"/>
  <c r="AY34" i="8"/>
  <c r="AY85" i="8"/>
  <c r="AN30" i="8"/>
  <c r="AN31" i="8"/>
  <c r="AB30" i="8"/>
  <c r="AB31" i="8"/>
  <c r="AL34" i="8"/>
  <c r="AL85" i="8"/>
  <c r="Z34" i="8"/>
  <c r="Z85" i="8"/>
  <c r="BN24" i="8"/>
  <c r="AB63" i="8"/>
  <c r="AB29" i="8"/>
  <c r="AN77" i="8"/>
  <c r="BM34" i="8"/>
  <c r="AB94" i="9"/>
  <c r="AN29" i="8"/>
  <c r="CA24" i="8"/>
  <c r="BN29" i="8"/>
  <c r="AB77" i="8"/>
  <c r="BA6" i="8"/>
  <c r="CB81" i="8"/>
  <c r="CB78" i="8"/>
  <c r="CB80" i="8"/>
  <c r="CB79" i="8"/>
  <c r="CB33" i="8"/>
  <c r="CB30" i="8"/>
  <c r="CB32" i="8"/>
  <c r="CB31" i="8"/>
  <c r="AN6" i="8"/>
  <c r="AB10" i="8"/>
  <c r="AO80" i="8"/>
  <c r="AO78" i="8"/>
  <c r="AO81" i="8"/>
  <c r="AO79" i="8"/>
  <c r="AO32" i="8"/>
  <c r="AO33" i="8"/>
  <c r="BB80" i="8"/>
  <c r="BB78" i="8"/>
  <c r="BB81" i="8"/>
  <c r="BB79" i="8"/>
  <c r="BB32" i="8"/>
  <c r="BB30" i="8"/>
  <c r="BB31" i="8"/>
  <c r="BB33" i="8"/>
  <c r="AN10" i="8"/>
  <c r="BO79" i="8"/>
  <c r="BO81" i="8"/>
  <c r="BO80" i="8"/>
  <c r="BO78" i="8"/>
  <c r="BO33" i="8"/>
  <c r="BO32" i="8"/>
  <c r="BO30" i="8"/>
  <c r="BO31" i="8"/>
  <c r="AN24" i="8"/>
  <c r="AC80" i="8"/>
  <c r="AC78" i="8"/>
  <c r="AC81" i="8"/>
  <c r="AC79" i="8"/>
  <c r="AC33" i="8"/>
  <c r="AC32" i="8"/>
  <c r="AB6" i="8"/>
  <c r="AB24" i="8"/>
  <c r="AN63" i="8"/>
  <c r="BN77" i="8"/>
  <c r="CA77" i="8"/>
  <c r="AB37" i="8"/>
  <c r="AN37" i="8"/>
  <c r="AN55" i="8"/>
  <c r="AB55" i="8"/>
  <c r="BN45" i="8"/>
  <c r="AB45" i="8"/>
  <c r="AN45" i="8"/>
  <c r="BM85" i="8"/>
  <c r="AM95" i="9"/>
  <c r="AL96" i="9"/>
  <c r="AK96" i="9"/>
  <c r="AI97" i="9"/>
  <c r="AE66" i="9"/>
  <c r="AF66" i="9"/>
  <c r="AC67" i="9"/>
  <c r="X96" i="9"/>
  <c r="AA95" i="9"/>
  <c r="Z95" i="9"/>
  <c r="AP64" i="9"/>
  <c r="AQ64" i="9"/>
  <c r="AN65" i="9"/>
  <c r="CA45" i="8"/>
  <c r="CA55" i="8"/>
  <c r="CA10" i="8"/>
  <c r="CA63" i="8"/>
  <c r="CA37" i="8"/>
  <c r="CA6" i="8"/>
  <c r="CA29" i="8"/>
  <c r="BZ34" i="8"/>
  <c r="BZ85" i="8"/>
  <c r="BN6" i="8"/>
  <c r="BN10" i="8"/>
  <c r="BN63" i="8"/>
  <c r="BN55" i="8"/>
  <c r="BN37" i="8"/>
  <c r="BA10" i="8"/>
  <c r="BA55" i="8"/>
  <c r="BA24" i="8"/>
  <c r="BA77" i="8"/>
  <c r="BA63" i="8"/>
  <c r="BA45" i="8"/>
  <c r="BA37" i="8"/>
  <c r="BA29" i="8"/>
  <c r="AZ85" i="8"/>
  <c r="AZ34" i="8"/>
  <c r="AO30" i="8"/>
  <c r="AO31" i="8"/>
  <c r="AC31" i="8"/>
  <c r="AC30" i="8"/>
  <c r="AM34" i="8"/>
  <c r="AM85" i="8"/>
  <c r="AA34" i="8"/>
  <c r="AA85" i="8"/>
  <c r="BB29" i="8"/>
  <c r="AO29" i="8"/>
  <c r="AM96" i="9"/>
  <c r="CB29" i="8"/>
  <c r="AC29" i="8"/>
  <c r="AC77" i="8"/>
  <c r="BO29" i="8"/>
  <c r="AO63" i="8"/>
  <c r="CB24" i="8"/>
  <c r="AC24" i="8"/>
  <c r="AO24" i="8"/>
  <c r="AC63" i="8"/>
  <c r="AO10" i="8"/>
  <c r="BP79" i="8"/>
  <c r="BP81" i="8"/>
  <c r="BP80" i="8"/>
  <c r="BP78" i="8"/>
  <c r="BP31" i="8"/>
  <c r="BP30" i="8"/>
  <c r="BP32" i="8"/>
  <c r="BP33" i="8"/>
  <c r="CC78" i="8"/>
  <c r="CC80" i="8"/>
  <c r="CC79" i="8"/>
  <c r="CC81" i="8"/>
  <c r="CC32" i="8"/>
  <c r="CC31" i="8"/>
  <c r="CC30" i="8"/>
  <c r="CC33" i="8"/>
  <c r="AO77" i="8"/>
  <c r="AC10" i="8"/>
  <c r="AD81" i="8"/>
  <c r="AD80" i="8"/>
  <c r="AD79" i="8"/>
  <c r="AD78" i="8"/>
  <c r="AD33" i="8"/>
  <c r="AD32" i="8"/>
  <c r="AC6" i="8"/>
  <c r="AP80" i="8"/>
  <c r="AP78" i="8"/>
  <c r="AP81" i="8"/>
  <c r="AP79" i="8"/>
  <c r="AP63" i="8"/>
  <c r="AP32" i="8"/>
  <c r="AP33" i="8"/>
  <c r="BC81" i="8"/>
  <c r="BC80" i="8"/>
  <c r="BC78" i="8"/>
  <c r="BC79" i="8"/>
  <c r="BC30" i="8"/>
  <c r="BC33" i="8"/>
  <c r="BC32" i="8"/>
  <c r="BC31" i="8"/>
  <c r="AO6" i="8"/>
  <c r="BO77" i="8"/>
  <c r="BA34" i="8"/>
  <c r="BO6" i="8"/>
  <c r="AO37" i="8"/>
  <c r="AC37" i="8"/>
  <c r="AO55" i="8"/>
  <c r="AC55" i="8"/>
  <c r="AC45" i="8"/>
  <c r="AO45" i="8"/>
  <c r="AB95" i="9"/>
  <c r="AA96" i="9"/>
  <c r="Z96" i="9"/>
  <c r="X97" i="9"/>
  <c r="AD67" i="9"/>
  <c r="AG66" i="9"/>
  <c r="AI98" i="9"/>
  <c r="AL97" i="9"/>
  <c r="AK97" i="9"/>
  <c r="AO65" i="9"/>
  <c r="AR64" i="9"/>
  <c r="CB10" i="8"/>
  <c r="CB63" i="8"/>
  <c r="CA34" i="8"/>
  <c r="CA85" i="8"/>
  <c r="CB37" i="8"/>
  <c r="CB45" i="8"/>
  <c r="CB55" i="8"/>
  <c r="CB6" i="8"/>
  <c r="CB77" i="8"/>
  <c r="BO55" i="8"/>
  <c r="BO10" i="8"/>
  <c r="BO45" i="8"/>
  <c r="BO37" i="8"/>
  <c r="BO24" i="8"/>
  <c r="BO63" i="8"/>
  <c r="BN85" i="8"/>
  <c r="BN34" i="8"/>
  <c r="BB45" i="8"/>
  <c r="BB10" i="8"/>
  <c r="BB37" i="8"/>
  <c r="BB55" i="8"/>
  <c r="BB77" i="8"/>
  <c r="BB6" i="8"/>
  <c r="BA85" i="8"/>
  <c r="BB24" i="8"/>
  <c r="BB63" i="8"/>
  <c r="AN34" i="8"/>
  <c r="AP30" i="8"/>
  <c r="AP31" i="8"/>
  <c r="AD30" i="8"/>
  <c r="AD31" i="8"/>
  <c r="AB34" i="8"/>
  <c r="AN85" i="8"/>
  <c r="AB85" i="8"/>
  <c r="BC24" i="8"/>
  <c r="BC6" i="8"/>
  <c r="CC24" i="8"/>
  <c r="BP24" i="8"/>
  <c r="BC29" i="8"/>
  <c r="BP29" i="8"/>
  <c r="BC10" i="8"/>
  <c r="BC34" i="8"/>
  <c r="AP24" i="8"/>
  <c r="AD63" i="8"/>
  <c r="AD77" i="8"/>
  <c r="AP29" i="8"/>
  <c r="AD29" i="8"/>
  <c r="BQ81" i="8"/>
  <c r="BQ79" i="8"/>
  <c r="BQ78" i="8"/>
  <c r="BQ80" i="8"/>
  <c r="BQ33" i="8"/>
  <c r="BQ32" i="8"/>
  <c r="BQ31" i="8"/>
  <c r="BQ30" i="8"/>
  <c r="AD10" i="8"/>
  <c r="AQ78" i="8"/>
  <c r="AQ79" i="8"/>
  <c r="AQ80" i="8"/>
  <c r="AQ81" i="8"/>
  <c r="AQ32" i="8"/>
  <c r="AQ33" i="8"/>
  <c r="AD24" i="8"/>
  <c r="CD78" i="8"/>
  <c r="CD80" i="8"/>
  <c r="CD79" i="8"/>
  <c r="CD81" i="8"/>
  <c r="CD30" i="8"/>
  <c r="CD32" i="8"/>
  <c r="CD31" i="8"/>
  <c r="CD33" i="8"/>
  <c r="BD80" i="8"/>
  <c r="BD78" i="8"/>
  <c r="BD79" i="8"/>
  <c r="BD81" i="8"/>
  <c r="BD30" i="8"/>
  <c r="BD33" i="8"/>
  <c r="BD32" i="8"/>
  <c r="BD31" i="8"/>
  <c r="AP6" i="8"/>
  <c r="AP10" i="8"/>
  <c r="AD6" i="8"/>
  <c r="AP77" i="8"/>
  <c r="BO85" i="8"/>
  <c r="CC10" i="8"/>
  <c r="CC6" i="8"/>
  <c r="BO34" i="8"/>
  <c r="BP6" i="8"/>
  <c r="AP37" i="8"/>
  <c r="AD37" i="8"/>
  <c r="CC55" i="8"/>
  <c r="AP55" i="8"/>
  <c r="AD55" i="8"/>
  <c r="AP45" i="8"/>
  <c r="AD45" i="8"/>
  <c r="CC63" i="8"/>
  <c r="AB96" i="9"/>
  <c r="AL98" i="9"/>
  <c r="AI99" i="9"/>
  <c r="AK98" i="9"/>
  <c r="AM98" i="9"/>
  <c r="AE67" i="9"/>
  <c r="AF67" i="9"/>
  <c r="AC68" i="9"/>
  <c r="AP65" i="9"/>
  <c r="AQ65" i="9"/>
  <c r="AN66" i="9"/>
  <c r="X98" i="9"/>
  <c r="AA97" i="9"/>
  <c r="Z97" i="9"/>
  <c r="AM97" i="9"/>
  <c r="CB34" i="8"/>
  <c r="CC29" i="8"/>
  <c r="CC37" i="8"/>
  <c r="CC77" i="8"/>
  <c r="CB85" i="8"/>
  <c r="CC45" i="8"/>
  <c r="BP77" i="8"/>
  <c r="BP10" i="8"/>
  <c r="BP45" i="8"/>
  <c r="BP63" i="8"/>
  <c r="BP37" i="8"/>
  <c r="BP55" i="8"/>
  <c r="BC55" i="8"/>
  <c r="BC77" i="8"/>
  <c r="BC37" i="8"/>
  <c r="BB85" i="8"/>
  <c r="BB34" i="8"/>
  <c r="BC45" i="8"/>
  <c r="BC63" i="8"/>
  <c r="AQ30" i="8"/>
  <c r="AQ31" i="8"/>
  <c r="AO34" i="8"/>
  <c r="AO85" i="8"/>
  <c r="AC34" i="8"/>
  <c r="AC85" i="8"/>
  <c r="BD6" i="8"/>
  <c r="BD29" i="8"/>
  <c r="AQ6" i="8"/>
  <c r="AQ63" i="8"/>
  <c r="AQ29" i="8"/>
  <c r="AQ24" i="8"/>
  <c r="AQ77" i="8"/>
  <c r="AQ10" i="8"/>
  <c r="CC34" i="8"/>
  <c r="BP85" i="8"/>
  <c r="BP34" i="8"/>
  <c r="CC85" i="8"/>
  <c r="AQ37" i="8"/>
  <c r="AQ55" i="8"/>
  <c r="BQ55" i="8"/>
  <c r="AQ45" i="8"/>
  <c r="BC85" i="8"/>
  <c r="CD63" i="8"/>
  <c r="AB97" i="9"/>
  <c r="AR65" i="9"/>
  <c r="AO66" i="9"/>
  <c r="AA98" i="9"/>
  <c r="Z98" i="9"/>
  <c r="X99" i="9"/>
  <c r="AD68" i="9"/>
  <c r="AG67" i="9"/>
  <c r="AI100" i="9"/>
  <c r="AL99" i="9"/>
  <c r="AK99" i="9"/>
  <c r="CD29" i="8"/>
  <c r="CD77" i="8"/>
  <c r="CD55" i="8"/>
  <c r="CD45" i="8"/>
  <c r="CD10" i="8"/>
  <c r="CD6" i="8"/>
  <c r="CD37" i="8"/>
  <c r="CD24" i="8"/>
  <c r="BQ77" i="8"/>
  <c r="BQ45" i="8"/>
  <c r="BQ29" i="8"/>
  <c r="BQ63" i="8"/>
  <c r="BQ10" i="8"/>
  <c r="BQ6" i="8"/>
  <c r="BQ37" i="8"/>
  <c r="BQ24" i="8"/>
  <c r="BD55" i="8"/>
  <c r="BD45" i="8"/>
  <c r="BD37" i="8"/>
  <c r="BD24" i="8"/>
  <c r="BD63" i="8"/>
  <c r="BD10" i="8"/>
  <c r="BD77" i="8"/>
  <c r="AD34" i="8"/>
  <c r="AP34" i="8"/>
  <c r="AP85" i="8"/>
  <c r="AD85" i="8"/>
  <c r="BD34" i="8"/>
  <c r="AM99" i="9"/>
  <c r="AB98" i="9"/>
  <c r="AP66" i="9"/>
  <c r="AQ66" i="9"/>
  <c r="AN67" i="9"/>
  <c r="AE68" i="9"/>
  <c r="AF68" i="9"/>
  <c r="AC69" i="9"/>
  <c r="X100" i="9"/>
  <c r="AA99" i="9"/>
  <c r="Z99" i="9"/>
  <c r="AL100" i="9"/>
  <c r="AI101" i="9"/>
  <c r="AK100" i="9"/>
  <c r="CD34" i="8"/>
  <c r="BQ34" i="8"/>
  <c r="BD85" i="8"/>
  <c r="AQ34" i="8"/>
  <c r="AQ85" i="8"/>
  <c r="AA100" i="9"/>
  <c r="Z100" i="9"/>
  <c r="AB100" i="9"/>
  <c r="X101" i="9"/>
  <c r="AG68" i="9"/>
  <c r="AB99" i="9"/>
  <c r="AM100" i="9"/>
  <c r="AO67" i="9"/>
  <c r="AD69" i="9"/>
  <c r="AI102" i="9"/>
  <c r="AL101" i="9"/>
  <c r="AK101" i="9"/>
  <c r="AR66" i="9"/>
  <c r="CD85" i="8"/>
  <c r="BQ85" i="8"/>
  <c r="F55" i="8"/>
  <c r="AM101" i="9"/>
  <c r="AP67" i="9"/>
  <c r="AQ67" i="9"/>
  <c r="AN68" i="9"/>
  <c r="AL102" i="9"/>
  <c r="AK102" i="9"/>
  <c r="AI103" i="9"/>
  <c r="X102" i="9"/>
  <c r="AA101" i="9"/>
  <c r="Z101" i="9"/>
  <c r="AE69" i="9"/>
  <c r="AF69" i="9"/>
  <c r="AC70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43" i="9"/>
  <c r="N44" i="9"/>
  <c r="N42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M41" i="9"/>
  <c r="P41" i="9"/>
  <c r="B41" i="9"/>
  <c r="B42" i="9"/>
  <c r="V40" i="9"/>
  <c r="M12" i="9"/>
  <c r="K40" i="9"/>
  <c r="B12" i="9"/>
  <c r="M17" i="9"/>
  <c r="M18" i="9"/>
  <c r="M19" i="9"/>
  <c r="M20" i="9"/>
  <c r="M21" i="9"/>
  <c r="B17" i="9"/>
  <c r="S11" i="9"/>
  <c r="H11" i="9"/>
  <c r="S10" i="9"/>
  <c r="H10" i="9"/>
  <c r="M1" i="9"/>
  <c r="B1" i="9"/>
  <c r="AM102" i="9"/>
  <c r="AB101" i="9"/>
  <c r="AR67" i="9"/>
  <c r="AG69" i="9"/>
  <c r="AI104" i="9"/>
  <c r="AL103" i="9"/>
  <c r="AK103" i="9"/>
  <c r="AA102" i="9"/>
  <c r="Z102" i="9"/>
  <c r="X103" i="9"/>
  <c r="AD70" i="9"/>
  <c r="AO68" i="9"/>
  <c r="F31" i="8"/>
  <c r="F37" i="8"/>
  <c r="F45" i="8"/>
  <c r="F30" i="8"/>
  <c r="D41" i="9"/>
  <c r="M22" i="9"/>
  <c r="O41" i="9"/>
  <c r="Q41" i="9"/>
  <c r="M42" i="9"/>
  <c r="E42" i="9"/>
  <c r="D42" i="9"/>
  <c r="B43" i="9"/>
  <c r="B18" i="9"/>
  <c r="K41" i="9"/>
  <c r="E41" i="9"/>
  <c r="F24" i="8"/>
  <c r="F10" i="8"/>
  <c r="F29" i="8"/>
  <c r="G32" i="8"/>
  <c r="G33" i="8"/>
  <c r="G80" i="8"/>
  <c r="G79" i="8"/>
  <c r="G81" i="8"/>
  <c r="G78" i="8"/>
  <c r="AM103" i="9"/>
  <c r="AB102" i="9"/>
  <c r="AE70" i="9"/>
  <c r="AF70" i="9"/>
  <c r="AC71" i="9"/>
  <c r="X104" i="9"/>
  <c r="AA103" i="9"/>
  <c r="Z103" i="9"/>
  <c r="AP68" i="9"/>
  <c r="AQ68" i="9"/>
  <c r="AN69" i="9"/>
  <c r="AL104" i="9"/>
  <c r="AK104" i="9"/>
  <c r="AI105" i="9"/>
  <c r="G31" i="8"/>
  <c r="G30" i="8"/>
  <c r="F42" i="9"/>
  <c r="M43" i="9"/>
  <c r="P42" i="9"/>
  <c r="O42" i="9"/>
  <c r="B19" i="9"/>
  <c r="V41" i="9"/>
  <c r="M23" i="9"/>
  <c r="B44" i="9"/>
  <c r="D43" i="9"/>
  <c r="E43" i="9"/>
  <c r="F41" i="9"/>
  <c r="G63" i="8"/>
  <c r="G29" i="8"/>
  <c r="H79" i="8"/>
  <c r="H33" i="8"/>
  <c r="H32" i="8"/>
  <c r="H81" i="8"/>
  <c r="H78" i="8"/>
  <c r="H80" i="8"/>
  <c r="G24" i="8"/>
  <c r="G77" i="8"/>
  <c r="F6" i="8"/>
  <c r="F85" i="8"/>
  <c r="G6" i="8"/>
  <c r="G10" i="8"/>
  <c r="G37" i="8"/>
  <c r="G55" i="8"/>
  <c r="G45" i="8"/>
  <c r="AB103" i="9"/>
  <c r="AG70" i="9"/>
  <c r="AO69" i="9"/>
  <c r="AA104" i="9"/>
  <c r="Z104" i="9"/>
  <c r="X105" i="9"/>
  <c r="AI106" i="9"/>
  <c r="AL105" i="9"/>
  <c r="AK105" i="9"/>
  <c r="AD71" i="9"/>
  <c r="AR68" i="9"/>
  <c r="AM104" i="9"/>
  <c r="H30" i="8"/>
  <c r="Q42" i="9"/>
  <c r="F43" i="9"/>
  <c r="H31" i="8"/>
  <c r="F34" i="8"/>
  <c r="B20" i="9"/>
  <c r="O43" i="9"/>
  <c r="M44" i="9"/>
  <c r="P43" i="9"/>
  <c r="E44" i="9"/>
  <c r="D44" i="9"/>
  <c r="B45" i="9"/>
  <c r="M24" i="9"/>
  <c r="I30" i="8"/>
  <c r="I31" i="8"/>
  <c r="H6" i="8"/>
  <c r="H63" i="8"/>
  <c r="H77" i="8"/>
  <c r="H29" i="8"/>
  <c r="H10" i="8"/>
  <c r="I32" i="8"/>
  <c r="I33" i="8"/>
  <c r="I81" i="8"/>
  <c r="I79" i="8"/>
  <c r="I78" i="8"/>
  <c r="I80" i="8"/>
  <c r="H24" i="8"/>
  <c r="H37" i="8"/>
  <c r="H55" i="8"/>
  <c r="H45" i="8"/>
  <c r="AB104" i="9"/>
  <c r="AL106" i="9"/>
  <c r="AK106" i="9"/>
  <c r="AM106" i="9"/>
  <c r="AI107" i="9"/>
  <c r="AM105" i="9"/>
  <c r="X106" i="9"/>
  <c r="AA105" i="9"/>
  <c r="Z105" i="9"/>
  <c r="AB105" i="9"/>
  <c r="AE71" i="9"/>
  <c r="AF71" i="9"/>
  <c r="AC72" i="9"/>
  <c r="AP69" i="9"/>
  <c r="AQ69" i="9"/>
  <c r="AN70" i="9"/>
  <c r="G85" i="8"/>
  <c r="G34" i="8"/>
  <c r="B46" i="9"/>
  <c r="D45" i="9"/>
  <c r="E45" i="9"/>
  <c r="F44" i="9"/>
  <c r="B21" i="9"/>
  <c r="M25" i="9"/>
  <c r="M45" i="9"/>
  <c r="P44" i="9"/>
  <c r="O44" i="9"/>
  <c r="Q43" i="9"/>
  <c r="I45" i="8"/>
  <c r="J32" i="8"/>
  <c r="J33" i="8"/>
  <c r="J31" i="8"/>
  <c r="J30" i="8"/>
  <c r="I55" i="8"/>
  <c r="AG71" i="9"/>
  <c r="I29" i="8"/>
  <c r="I6" i="8"/>
  <c r="I37" i="8"/>
  <c r="J24" i="8"/>
  <c r="I10" i="8"/>
  <c r="I77" i="8"/>
  <c r="I63" i="8"/>
  <c r="I24" i="8"/>
  <c r="AI108" i="9"/>
  <c r="AL107" i="9"/>
  <c r="AK107" i="9"/>
  <c r="AA106" i="9"/>
  <c r="Z106" i="9"/>
  <c r="X107" i="9"/>
  <c r="AO70" i="9"/>
  <c r="AR69" i="9"/>
  <c r="AD72" i="9"/>
  <c r="H34" i="8"/>
  <c r="Q44" i="9"/>
  <c r="H85" i="8"/>
  <c r="M26" i="9"/>
  <c r="B22" i="9"/>
  <c r="F45" i="9"/>
  <c r="E46" i="9"/>
  <c r="D46" i="9"/>
  <c r="B47" i="9"/>
  <c r="V42" i="9"/>
  <c r="K42" i="9"/>
  <c r="O45" i="9"/>
  <c r="M46" i="9"/>
  <c r="P45" i="9"/>
  <c r="K79" i="8"/>
  <c r="K81" i="8"/>
  <c r="J6" i="8"/>
  <c r="J29" i="8"/>
  <c r="K80" i="8"/>
  <c r="K77" i="8"/>
  <c r="J10" i="8"/>
  <c r="J34" i="8"/>
  <c r="AM107" i="9"/>
  <c r="AB106" i="9"/>
  <c r="I34" i="8"/>
  <c r="I85" i="8"/>
  <c r="L32" i="8"/>
  <c r="L79" i="8"/>
  <c r="AP70" i="9"/>
  <c r="AQ70" i="9"/>
  <c r="AN71" i="9"/>
  <c r="X108" i="9"/>
  <c r="AA107" i="9"/>
  <c r="Z107" i="9"/>
  <c r="AE72" i="9"/>
  <c r="AF72" i="9"/>
  <c r="AC73" i="9"/>
  <c r="AL108" i="9"/>
  <c r="AI109" i="9"/>
  <c r="AK108" i="9"/>
  <c r="L31" i="8"/>
  <c r="M47" i="9"/>
  <c r="P46" i="9"/>
  <c r="O46" i="9"/>
  <c r="B23" i="9"/>
  <c r="Q45" i="9"/>
  <c r="M27" i="9"/>
  <c r="B48" i="9"/>
  <c r="D47" i="9"/>
  <c r="E47" i="9"/>
  <c r="F46" i="9"/>
  <c r="K37" i="8"/>
  <c r="J85" i="8"/>
  <c r="L30" i="8"/>
  <c r="L81" i="8"/>
  <c r="L24" i="8"/>
  <c r="L6" i="8"/>
  <c r="L78" i="8"/>
  <c r="K63" i="8"/>
  <c r="K45" i="8"/>
  <c r="K55" i="8"/>
  <c r="L80" i="8"/>
  <c r="L77" i="8"/>
  <c r="L33" i="8"/>
  <c r="L63" i="8"/>
  <c r="M32" i="8"/>
  <c r="M78" i="8"/>
  <c r="M79" i="8"/>
  <c r="M81" i="8"/>
  <c r="L37" i="8"/>
  <c r="L55" i="8"/>
  <c r="L45" i="8"/>
  <c r="AB107" i="9"/>
  <c r="AG72" i="9"/>
  <c r="AA108" i="9"/>
  <c r="Z108" i="9"/>
  <c r="X109" i="9"/>
  <c r="AD73" i="9"/>
  <c r="AM108" i="9"/>
  <c r="AO71" i="9"/>
  <c r="AI110" i="9"/>
  <c r="AL109" i="9"/>
  <c r="AK109" i="9"/>
  <c r="AR70" i="9"/>
  <c r="F47" i="9"/>
  <c r="M30" i="8"/>
  <c r="B24" i="9"/>
  <c r="E48" i="9"/>
  <c r="D48" i="9"/>
  <c r="B49" i="9"/>
  <c r="M28" i="9"/>
  <c r="Q46" i="9"/>
  <c r="O47" i="9"/>
  <c r="M48" i="9"/>
  <c r="P47" i="9"/>
  <c r="M45" i="8"/>
  <c r="M31" i="8"/>
  <c r="M55" i="8"/>
  <c r="M80" i="8"/>
  <c r="M77" i="8"/>
  <c r="K85" i="8"/>
  <c r="L85" i="8"/>
  <c r="L10" i="8"/>
  <c r="L29" i="8"/>
  <c r="M33" i="8"/>
  <c r="M29" i="8"/>
  <c r="N32" i="8"/>
  <c r="N33" i="8"/>
  <c r="N78" i="8"/>
  <c r="N79" i="8"/>
  <c r="N80" i="8"/>
  <c r="N81" i="8"/>
  <c r="M63" i="8"/>
  <c r="M24" i="8"/>
  <c r="M10" i="8"/>
  <c r="M37" i="8"/>
  <c r="AB108" i="9"/>
  <c r="AM109" i="9"/>
  <c r="X110" i="9"/>
  <c r="AA109" i="9"/>
  <c r="Z109" i="9"/>
  <c r="AE73" i="9"/>
  <c r="AF73" i="9"/>
  <c r="AC74" i="9"/>
  <c r="AL110" i="9"/>
  <c r="AK110" i="9"/>
  <c r="AI111" i="9"/>
  <c r="AP71" i="9"/>
  <c r="AQ71" i="9"/>
  <c r="AN72" i="9"/>
  <c r="F48" i="9"/>
  <c r="L34" i="8"/>
  <c r="N30" i="8"/>
  <c r="N31" i="8"/>
  <c r="B50" i="9"/>
  <c r="D49" i="9"/>
  <c r="E49" i="9"/>
  <c r="B25" i="9"/>
  <c r="M49" i="9"/>
  <c r="P48" i="9"/>
  <c r="O48" i="9"/>
  <c r="M29" i="9"/>
  <c r="Q47" i="9"/>
  <c r="V43" i="9"/>
  <c r="K43" i="9"/>
  <c r="M6" i="8"/>
  <c r="N24" i="8"/>
  <c r="N6" i="8"/>
  <c r="N77" i="8"/>
  <c r="N29" i="8"/>
  <c r="O33" i="8"/>
  <c r="O32" i="8"/>
  <c r="O80" i="8"/>
  <c r="O81" i="8"/>
  <c r="O79" i="8"/>
  <c r="O78" i="8"/>
  <c r="N63" i="8"/>
  <c r="N10" i="8"/>
  <c r="N37" i="8"/>
  <c r="N55" i="8"/>
  <c r="N45" i="8"/>
  <c r="AM110" i="9"/>
  <c r="AB109" i="9"/>
  <c r="AD74" i="9"/>
  <c r="AG73" i="9"/>
  <c r="AO72" i="9"/>
  <c r="AI112" i="9"/>
  <c r="AL111" i="9"/>
  <c r="AK111" i="9"/>
  <c r="AR71" i="9"/>
  <c r="AA110" i="9"/>
  <c r="Z110" i="9"/>
  <c r="X111" i="9"/>
  <c r="Q48" i="9"/>
  <c r="M85" i="8"/>
  <c r="M34" i="8"/>
  <c r="O30" i="8"/>
  <c r="O31" i="8"/>
  <c r="B26" i="9"/>
  <c r="F49" i="9"/>
  <c r="E50" i="9"/>
  <c r="D50" i="9"/>
  <c r="B51" i="9"/>
  <c r="M30" i="9"/>
  <c r="O49" i="9"/>
  <c r="M50" i="9"/>
  <c r="P49" i="9"/>
  <c r="O77" i="8"/>
  <c r="O10" i="8"/>
  <c r="O29" i="8"/>
  <c r="P33" i="8"/>
  <c r="P32" i="8"/>
  <c r="P81" i="8"/>
  <c r="P79" i="8"/>
  <c r="P78" i="8"/>
  <c r="P80" i="8"/>
  <c r="O24" i="8"/>
  <c r="O63" i="8"/>
  <c r="O6" i="8"/>
  <c r="O37" i="8"/>
  <c r="O55" i="8"/>
  <c r="O45" i="8"/>
  <c r="AM111" i="9"/>
  <c r="AB110" i="9"/>
  <c r="X112" i="9"/>
  <c r="AA111" i="9"/>
  <c r="Z111" i="9"/>
  <c r="AP72" i="9"/>
  <c r="AQ72" i="9"/>
  <c r="AN73" i="9"/>
  <c r="AL112" i="9"/>
  <c r="AK112" i="9"/>
  <c r="AM112" i="9"/>
  <c r="AI113" i="9"/>
  <c r="AE74" i="9"/>
  <c r="AF74" i="9"/>
  <c r="AC75" i="9"/>
  <c r="N85" i="8"/>
  <c r="F50" i="9"/>
  <c r="N34" i="8"/>
  <c r="P31" i="8"/>
  <c r="P30" i="8"/>
  <c r="B52" i="9"/>
  <c r="D51" i="9"/>
  <c r="E51" i="9"/>
  <c r="Q49" i="9"/>
  <c r="V44" i="9"/>
  <c r="M31" i="9"/>
  <c r="B27" i="9"/>
  <c r="M51" i="9"/>
  <c r="P50" i="9"/>
  <c r="O50" i="9"/>
  <c r="P29" i="8"/>
  <c r="P77" i="8"/>
  <c r="P6" i="8"/>
  <c r="P10" i="8"/>
  <c r="P63" i="8"/>
  <c r="Q33" i="8"/>
  <c r="Q32" i="8"/>
  <c r="Q81" i="8"/>
  <c r="Q79" i="8"/>
  <c r="Q80" i="8"/>
  <c r="Q78" i="8"/>
  <c r="P24" i="8"/>
  <c r="P37" i="8"/>
  <c r="P55" i="8"/>
  <c r="P45" i="8"/>
  <c r="AB111" i="9"/>
  <c r="AO73" i="9"/>
  <c r="AR72" i="9"/>
  <c r="AI114" i="9"/>
  <c r="AL113" i="9"/>
  <c r="AK113" i="9"/>
  <c r="AD75" i="9"/>
  <c r="AG74" i="9"/>
  <c r="AA112" i="9"/>
  <c r="Z112" i="9"/>
  <c r="X113" i="9"/>
  <c r="O34" i="8"/>
  <c r="O85" i="8"/>
  <c r="Q50" i="9"/>
  <c r="Q30" i="8"/>
  <c r="Q31" i="8"/>
  <c r="M32" i="9"/>
  <c r="K44" i="9"/>
  <c r="F51" i="9"/>
  <c r="O51" i="9"/>
  <c r="M52" i="9"/>
  <c r="P51" i="9"/>
  <c r="B28" i="9"/>
  <c r="E52" i="9"/>
  <c r="D52" i="9"/>
  <c r="B53" i="9"/>
  <c r="Q24" i="8"/>
  <c r="Q10" i="8"/>
  <c r="Q6" i="8"/>
  <c r="Q63" i="8"/>
  <c r="Q29" i="8"/>
  <c r="Q77" i="8"/>
  <c r="Q37" i="8"/>
  <c r="Q55" i="8"/>
  <c r="Q45" i="8"/>
  <c r="AM113" i="9"/>
  <c r="AB112" i="9"/>
  <c r="AE75" i="9"/>
  <c r="AF75" i="9"/>
  <c r="AC76" i="9"/>
  <c r="X114" i="9"/>
  <c r="AA113" i="9"/>
  <c r="Z113" i="9"/>
  <c r="AL114" i="9"/>
  <c r="AI115" i="9"/>
  <c r="AK114" i="9"/>
  <c r="AP73" i="9"/>
  <c r="AQ73" i="9"/>
  <c r="AN74" i="9"/>
  <c r="P85" i="8"/>
  <c r="F52" i="9"/>
  <c r="P34" i="8"/>
  <c r="B29" i="9"/>
  <c r="M33" i="9"/>
  <c r="M53" i="9"/>
  <c r="P52" i="9"/>
  <c r="O52" i="9"/>
  <c r="Q51" i="9"/>
  <c r="B54" i="9"/>
  <c r="D53" i="9"/>
  <c r="E53" i="9"/>
  <c r="AM114" i="9"/>
  <c r="AI116" i="9"/>
  <c r="AL115" i="9"/>
  <c r="AK115" i="9"/>
  <c r="AM115" i="9"/>
  <c r="AD76" i="9"/>
  <c r="AB113" i="9"/>
  <c r="AA114" i="9"/>
  <c r="Z114" i="9"/>
  <c r="X115" i="9"/>
  <c r="AO74" i="9"/>
  <c r="AR73" i="9"/>
  <c r="AG75" i="9"/>
  <c r="Q52" i="9"/>
  <c r="Q85" i="8"/>
  <c r="Q34" i="8"/>
  <c r="M34" i="9"/>
  <c r="E54" i="9"/>
  <c r="D54" i="9"/>
  <c r="B55" i="9"/>
  <c r="B30" i="9"/>
  <c r="O53" i="9"/>
  <c r="M54" i="9"/>
  <c r="P53" i="9"/>
  <c r="F53" i="9"/>
  <c r="AB114" i="9"/>
  <c r="AE76" i="9"/>
  <c r="AF76" i="9"/>
  <c r="AC77" i="9"/>
  <c r="AP74" i="9"/>
  <c r="AQ74" i="9"/>
  <c r="AN75" i="9"/>
  <c r="X116" i="9"/>
  <c r="AA115" i="9"/>
  <c r="Z115" i="9"/>
  <c r="AL116" i="9"/>
  <c r="AI117" i="9"/>
  <c r="AK116" i="9"/>
  <c r="F54" i="9"/>
  <c r="B56" i="9"/>
  <c r="D55" i="9"/>
  <c r="E55" i="9"/>
  <c r="Q53" i="9"/>
  <c r="B31" i="9"/>
  <c r="M35" i="9"/>
  <c r="K45" i="9"/>
  <c r="M55" i="9"/>
  <c r="P54" i="9"/>
  <c r="O54" i="9"/>
  <c r="Q54" i="9"/>
  <c r="V45" i="9"/>
  <c r="AB115" i="9"/>
  <c r="AA116" i="9"/>
  <c r="Z116" i="9"/>
  <c r="X117" i="9"/>
  <c r="AD77" i="9"/>
  <c r="AO75" i="9"/>
  <c r="AR74" i="9"/>
  <c r="AM116" i="9"/>
  <c r="AI118" i="9"/>
  <c r="AL117" i="9"/>
  <c r="AK117" i="9"/>
  <c r="AM117" i="9"/>
  <c r="AG76" i="9"/>
  <c r="O55" i="9"/>
  <c r="M56" i="9"/>
  <c r="P55" i="9"/>
  <c r="B32" i="9"/>
  <c r="M36" i="9"/>
  <c r="F55" i="9"/>
  <c r="E56" i="9"/>
  <c r="D56" i="9"/>
  <c r="B57" i="9"/>
  <c r="AB116" i="9"/>
  <c r="AE77" i="9"/>
  <c r="AF77" i="9"/>
  <c r="AC78" i="9"/>
  <c r="X118" i="9"/>
  <c r="AA117" i="9"/>
  <c r="Z117" i="9"/>
  <c r="AP75" i="9"/>
  <c r="AQ75" i="9"/>
  <c r="AN76" i="9"/>
  <c r="AI119" i="9"/>
  <c r="AL118" i="9"/>
  <c r="AK118" i="9"/>
  <c r="F56" i="9"/>
  <c r="M37" i="9"/>
  <c r="M57" i="9"/>
  <c r="P56" i="9"/>
  <c r="O56" i="9"/>
  <c r="Q55" i="9"/>
  <c r="B58" i="9"/>
  <c r="D57" i="9"/>
  <c r="E57" i="9"/>
  <c r="B33" i="9"/>
  <c r="AB117" i="9"/>
  <c r="AM118" i="9"/>
  <c r="AI120" i="9"/>
  <c r="AL119" i="9"/>
  <c r="AK119" i="9"/>
  <c r="AA118" i="9"/>
  <c r="Z118" i="9"/>
  <c r="X119" i="9"/>
  <c r="AD78" i="9"/>
  <c r="AO76" i="9"/>
  <c r="AR75" i="9"/>
  <c r="AG77" i="9"/>
  <c r="M58" i="9"/>
  <c r="O57" i="9"/>
  <c r="P57" i="9"/>
  <c r="V46" i="9"/>
  <c r="K46" i="9"/>
  <c r="B34" i="9"/>
  <c r="B59" i="9"/>
  <c r="E58" i="9"/>
  <c r="D58" i="9"/>
  <c r="F57" i="9"/>
  <c r="Q56" i="9"/>
  <c r="AM119" i="9"/>
  <c r="AB118" i="9"/>
  <c r="X120" i="9"/>
  <c r="AA119" i="9"/>
  <c r="Z119" i="9"/>
  <c r="AE78" i="9"/>
  <c r="AF78" i="9"/>
  <c r="AC79" i="9"/>
  <c r="AP76" i="9"/>
  <c r="AQ76" i="9"/>
  <c r="AN77" i="9"/>
  <c r="AI121" i="9"/>
  <c r="AL120" i="9"/>
  <c r="AK120" i="9"/>
  <c r="F58" i="9"/>
  <c r="Q57" i="9"/>
  <c r="E59" i="9"/>
  <c r="D59" i="9"/>
  <c r="F59" i="9"/>
  <c r="B60" i="9"/>
  <c r="B35" i="9"/>
  <c r="P58" i="9"/>
  <c r="O58" i="9"/>
  <c r="M59" i="9"/>
  <c r="AB119" i="9"/>
  <c r="AI122" i="9"/>
  <c r="AL121" i="9"/>
  <c r="AK121" i="9"/>
  <c r="AD79" i="9"/>
  <c r="AO77" i="9"/>
  <c r="AR76" i="9"/>
  <c r="AG78" i="9"/>
  <c r="AM120" i="9"/>
  <c r="AA120" i="9"/>
  <c r="Z120" i="9"/>
  <c r="X121" i="9"/>
  <c r="V47" i="9"/>
  <c r="B36" i="9"/>
  <c r="P59" i="9"/>
  <c r="M60" i="9"/>
  <c r="O59" i="9"/>
  <c r="Q59" i="9"/>
  <c r="K47" i="9"/>
  <c r="Q58" i="9"/>
  <c r="D60" i="9"/>
  <c r="B61" i="9"/>
  <c r="E60" i="9"/>
  <c r="AM121" i="9"/>
  <c r="AB120" i="9"/>
  <c r="AP77" i="9"/>
  <c r="AQ77" i="9"/>
  <c r="AN78" i="9"/>
  <c r="X122" i="9"/>
  <c r="Z121" i="9"/>
  <c r="AA121" i="9"/>
  <c r="AE79" i="9"/>
  <c r="AF79" i="9"/>
  <c r="AC80" i="9"/>
  <c r="AI123" i="9"/>
  <c r="AL122" i="9"/>
  <c r="AK122" i="9"/>
  <c r="F60" i="9"/>
  <c r="E61" i="9"/>
  <c r="B62" i="9"/>
  <c r="D61" i="9"/>
  <c r="F61" i="9"/>
  <c r="B37" i="9"/>
  <c r="P60" i="9"/>
  <c r="O60" i="9"/>
  <c r="M61" i="9"/>
  <c r="AM122" i="9"/>
  <c r="AI124" i="9"/>
  <c r="AL123" i="9"/>
  <c r="AK123" i="9"/>
  <c r="AA122" i="9"/>
  <c r="Z122" i="9"/>
  <c r="X123" i="9"/>
  <c r="AD80" i="9"/>
  <c r="AG79" i="9"/>
  <c r="AB121" i="9"/>
  <c r="AO78" i="9"/>
  <c r="AR77" i="9"/>
  <c r="Q60" i="9"/>
  <c r="K48" i="9"/>
  <c r="D62" i="9"/>
  <c r="E62" i="9"/>
  <c r="B63" i="9"/>
  <c r="V48" i="9"/>
  <c r="P61" i="9"/>
  <c r="M62" i="9"/>
  <c r="O61" i="9"/>
  <c r="AB122" i="9"/>
  <c r="AM123" i="9"/>
  <c r="X124" i="9"/>
  <c r="Z123" i="9"/>
  <c r="AA123" i="9"/>
  <c r="AP78" i="9"/>
  <c r="AQ78" i="9"/>
  <c r="AN79" i="9"/>
  <c r="AE80" i="9"/>
  <c r="AF80" i="9"/>
  <c r="AC81" i="9"/>
  <c r="AI125" i="9"/>
  <c r="AL124" i="9"/>
  <c r="AK124" i="9"/>
  <c r="F62" i="9"/>
  <c r="E63" i="9"/>
  <c r="D63" i="9"/>
  <c r="B64" i="9"/>
  <c r="Q61" i="9"/>
  <c r="P62" i="9"/>
  <c r="O62" i="9"/>
  <c r="M63" i="9"/>
  <c r="AM124" i="9"/>
  <c r="AD81" i="9"/>
  <c r="AG80" i="9"/>
  <c r="AR78" i="9"/>
  <c r="AI126" i="9"/>
  <c r="AL125" i="9"/>
  <c r="AK125" i="9"/>
  <c r="AO79" i="9"/>
  <c r="AB123" i="9"/>
  <c r="AA124" i="9"/>
  <c r="Z124" i="9"/>
  <c r="X125" i="9"/>
  <c r="K49" i="9"/>
  <c r="E64" i="9"/>
  <c r="B65" i="9"/>
  <c r="D64" i="9"/>
  <c r="F64" i="9"/>
  <c r="P63" i="9"/>
  <c r="O63" i="9"/>
  <c r="M64" i="9"/>
  <c r="Q62" i="9"/>
  <c r="F63" i="9"/>
  <c r="V49" i="9"/>
  <c r="AB124" i="9"/>
  <c r="AM125" i="9"/>
  <c r="AI127" i="9"/>
  <c r="AL126" i="9"/>
  <c r="AK126" i="9"/>
  <c r="AP79" i="9"/>
  <c r="AQ79" i="9"/>
  <c r="AN80" i="9"/>
  <c r="X126" i="9"/>
  <c r="Z125" i="9"/>
  <c r="AA125" i="9"/>
  <c r="AE81" i="9"/>
  <c r="AF81" i="9"/>
  <c r="AC82" i="9"/>
  <c r="D65" i="9"/>
  <c r="E65" i="9"/>
  <c r="B66" i="9"/>
  <c r="P64" i="9"/>
  <c r="M65" i="9"/>
  <c r="O64" i="9"/>
  <c r="Q64" i="9"/>
  <c r="Q63" i="9"/>
  <c r="AM126" i="9"/>
  <c r="AB125" i="9"/>
  <c r="AO80" i="9"/>
  <c r="AR79" i="9"/>
  <c r="AD82" i="9"/>
  <c r="AA126" i="9"/>
  <c r="Z126" i="9"/>
  <c r="X127" i="9"/>
  <c r="AG81" i="9"/>
  <c r="AI128" i="9"/>
  <c r="AL127" i="9"/>
  <c r="AK127" i="9"/>
  <c r="V50" i="9"/>
  <c r="F65" i="9"/>
  <c r="P65" i="9"/>
  <c r="M66" i="9"/>
  <c r="O65" i="9"/>
  <c r="Q65" i="9"/>
  <c r="B67" i="9"/>
  <c r="E66" i="9"/>
  <c r="D66" i="9"/>
  <c r="F66" i="9"/>
  <c r="K50" i="9"/>
  <c r="AM127" i="9"/>
  <c r="AB126" i="9"/>
  <c r="X128" i="9"/>
  <c r="Z127" i="9"/>
  <c r="AA127" i="9"/>
  <c r="AE82" i="9"/>
  <c r="AF82" i="9"/>
  <c r="AC83" i="9"/>
  <c r="AI129" i="9"/>
  <c r="AL128" i="9"/>
  <c r="AK128" i="9"/>
  <c r="AP80" i="9"/>
  <c r="AQ80" i="9"/>
  <c r="AN81" i="9"/>
  <c r="E67" i="9"/>
  <c r="B68" i="9"/>
  <c r="D67" i="9"/>
  <c r="P66" i="9"/>
  <c r="O66" i="9"/>
  <c r="Q66" i="9"/>
  <c r="M67" i="9"/>
  <c r="AM128" i="9"/>
  <c r="AI130" i="9"/>
  <c r="AL129" i="9"/>
  <c r="AK129" i="9"/>
  <c r="AG82" i="9"/>
  <c r="AO81" i="9"/>
  <c r="AB127" i="9"/>
  <c r="AD83" i="9"/>
  <c r="AR80" i="9"/>
  <c r="AA128" i="9"/>
  <c r="Z128" i="9"/>
  <c r="X129" i="9"/>
  <c r="V51" i="9"/>
  <c r="K51" i="9"/>
  <c r="F67" i="9"/>
  <c r="P67" i="9"/>
  <c r="M68" i="9"/>
  <c r="O67" i="9"/>
  <c r="D68" i="9"/>
  <c r="B69" i="9"/>
  <c r="E68" i="9"/>
  <c r="AB128" i="9"/>
  <c r="AM129" i="9"/>
  <c r="AP81" i="9"/>
  <c r="AQ81" i="9"/>
  <c r="AN82" i="9"/>
  <c r="AE83" i="9"/>
  <c r="AF83" i="9"/>
  <c r="AC84" i="9"/>
  <c r="X130" i="9"/>
  <c r="Z129" i="9"/>
  <c r="AA129" i="9"/>
  <c r="AL130" i="9"/>
  <c r="AI131" i="9"/>
  <c r="AK130" i="9"/>
  <c r="E69" i="9"/>
  <c r="B70" i="9"/>
  <c r="D69" i="9"/>
  <c r="F69" i="9"/>
  <c r="F68" i="9"/>
  <c r="Q67" i="9"/>
  <c r="P68" i="9"/>
  <c r="O68" i="9"/>
  <c r="M69" i="9"/>
  <c r="AD84" i="9"/>
  <c r="AG83" i="9"/>
  <c r="AB129" i="9"/>
  <c r="AM130" i="9"/>
  <c r="AO82" i="9"/>
  <c r="X131" i="9"/>
  <c r="AA130" i="9"/>
  <c r="Z130" i="9"/>
  <c r="AI132" i="9"/>
  <c r="AL131" i="9"/>
  <c r="AK131" i="9"/>
  <c r="AR81" i="9"/>
  <c r="Q68" i="9"/>
  <c r="V52" i="9"/>
  <c r="K52" i="9"/>
  <c r="D70" i="9"/>
  <c r="B71" i="9"/>
  <c r="E70" i="9"/>
  <c r="P69" i="9"/>
  <c r="O69" i="9"/>
  <c r="M70" i="9"/>
  <c r="AB130" i="9"/>
  <c r="AM131" i="9"/>
  <c r="AA131" i="9"/>
  <c r="X132" i="9"/>
  <c r="Z131" i="9"/>
  <c r="AB131" i="9"/>
  <c r="AP82" i="9"/>
  <c r="AQ82" i="9"/>
  <c r="AN83" i="9"/>
  <c r="AE84" i="9"/>
  <c r="AF84" i="9"/>
  <c r="AC85" i="9"/>
  <c r="AL132" i="9"/>
  <c r="AK132" i="9"/>
  <c r="AI133" i="9"/>
  <c r="Q69" i="9"/>
  <c r="F70" i="9"/>
  <c r="D71" i="9"/>
  <c r="E71" i="9"/>
  <c r="B72" i="9"/>
  <c r="P70" i="9"/>
  <c r="M71" i="9"/>
  <c r="O70" i="9"/>
  <c r="AD85" i="9"/>
  <c r="AG84" i="9"/>
  <c r="AR82" i="9"/>
  <c r="AO83" i="9"/>
  <c r="X133" i="9"/>
  <c r="AA132" i="9"/>
  <c r="Z132" i="9"/>
  <c r="AI134" i="9"/>
  <c r="AL133" i="9"/>
  <c r="AK133" i="9"/>
  <c r="AM133" i="9"/>
  <c r="AM132" i="9"/>
  <c r="Q70" i="9"/>
  <c r="P71" i="9"/>
  <c r="M72" i="9"/>
  <c r="O71" i="9"/>
  <c r="Q71" i="9"/>
  <c r="E72" i="9"/>
  <c r="D72" i="9"/>
  <c r="B73" i="9"/>
  <c r="V53" i="9"/>
  <c r="K53" i="9"/>
  <c r="F71" i="9"/>
  <c r="AL134" i="9"/>
  <c r="AK134" i="9"/>
  <c r="AM134" i="9"/>
  <c r="AI135" i="9"/>
  <c r="AA133" i="9"/>
  <c r="Z133" i="9"/>
  <c r="AB133" i="9"/>
  <c r="X134" i="9"/>
  <c r="AP83" i="9"/>
  <c r="AQ83" i="9"/>
  <c r="AN84" i="9"/>
  <c r="AB132" i="9"/>
  <c r="AE85" i="9"/>
  <c r="AF85" i="9"/>
  <c r="AC86" i="9"/>
  <c r="F72" i="9"/>
  <c r="P72" i="9"/>
  <c r="O72" i="9"/>
  <c r="Q72" i="9"/>
  <c r="M73" i="9"/>
  <c r="B74" i="9"/>
  <c r="E73" i="9"/>
  <c r="D73" i="9"/>
  <c r="AO84" i="9"/>
  <c r="AR83" i="9"/>
  <c r="AI136" i="9"/>
  <c r="AL135" i="9"/>
  <c r="AK135" i="9"/>
  <c r="X135" i="9"/>
  <c r="AA134" i="9"/>
  <c r="Z134" i="9"/>
  <c r="AD86" i="9"/>
  <c r="AG85" i="9"/>
  <c r="P73" i="9"/>
  <c r="M74" i="9"/>
  <c r="O73" i="9"/>
  <c r="Q73" i="9"/>
  <c r="E74" i="9"/>
  <c r="D74" i="9"/>
  <c r="B75" i="9"/>
  <c r="K54" i="9"/>
  <c r="F73" i="9"/>
  <c r="V54" i="9"/>
  <c r="AE86" i="9"/>
  <c r="AF86" i="9"/>
  <c r="AC87" i="9"/>
  <c r="AL136" i="9"/>
  <c r="AK136" i="9"/>
  <c r="AI137" i="9"/>
  <c r="AP84" i="9"/>
  <c r="AQ84" i="9"/>
  <c r="AN85" i="9"/>
  <c r="AA135" i="9"/>
  <c r="X136" i="9"/>
  <c r="Z135" i="9"/>
  <c r="AM135" i="9"/>
  <c r="AB134" i="9"/>
  <c r="F74" i="9"/>
  <c r="P74" i="9"/>
  <c r="M75" i="9"/>
  <c r="O74" i="9"/>
  <c r="Q74" i="9"/>
  <c r="E75" i="9"/>
  <c r="D75" i="9"/>
  <c r="F75" i="9"/>
  <c r="B76" i="9"/>
  <c r="AO85" i="9"/>
  <c r="AD87" i="9"/>
  <c r="AR84" i="9"/>
  <c r="AI138" i="9"/>
  <c r="AL137" i="9"/>
  <c r="AK137" i="9"/>
  <c r="AM136" i="9"/>
  <c r="AB135" i="9"/>
  <c r="X137" i="9"/>
  <c r="AA136" i="9"/>
  <c r="Z136" i="9"/>
  <c r="AG86" i="9"/>
  <c r="E76" i="9"/>
  <c r="B77" i="9"/>
  <c r="D76" i="9"/>
  <c r="F76" i="9"/>
  <c r="P75" i="9"/>
  <c r="O75" i="9"/>
  <c r="M76" i="9"/>
  <c r="K55" i="9"/>
  <c r="V55" i="9"/>
  <c r="AB136" i="9"/>
  <c r="AM137" i="9"/>
  <c r="AA137" i="9"/>
  <c r="X138" i="9"/>
  <c r="Z137" i="9"/>
  <c r="AE87" i="9"/>
  <c r="AF87" i="9"/>
  <c r="AC88" i="9"/>
  <c r="AL138" i="9"/>
  <c r="AK138" i="9"/>
  <c r="AI139" i="9"/>
  <c r="AP85" i="9"/>
  <c r="AQ85" i="9"/>
  <c r="AN86" i="9"/>
  <c r="Q75" i="9"/>
  <c r="D77" i="9"/>
  <c r="B78" i="9"/>
  <c r="E77" i="9"/>
  <c r="P76" i="9"/>
  <c r="O76" i="9"/>
  <c r="M77" i="9"/>
  <c r="AB137" i="9"/>
  <c r="AM138" i="9"/>
  <c r="AI140" i="9"/>
  <c r="AL139" i="9"/>
  <c r="AK139" i="9"/>
  <c r="AG87" i="9"/>
  <c r="X139" i="9"/>
  <c r="AA138" i="9"/>
  <c r="Z138" i="9"/>
  <c r="AD88" i="9"/>
  <c r="AO86" i="9"/>
  <c r="AR85" i="9"/>
  <c r="Q76" i="9"/>
  <c r="F77" i="9"/>
  <c r="E78" i="9"/>
  <c r="B79" i="9"/>
  <c r="D78" i="9"/>
  <c r="F78" i="9"/>
  <c r="K56" i="9"/>
  <c r="V56" i="9"/>
  <c r="P77" i="9"/>
  <c r="M78" i="9"/>
  <c r="O77" i="9"/>
  <c r="Q77" i="9"/>
  <c r="AM139" i="9"/>
  <c r="AB138" i="9"/>
  <c r="AA139" i="9"/>
  <c r="Z139" i="9"/>
  <c r="X140" i="9"/>
  <c r="AP86" i="9"/>
  <c r="AQ86" i="9"/>
  <c r="AN87" i="9"/>
  <c r="AE88" i="9"/>
  <c r="AF88" i="9"/>
  <c r="AC89" i="9"/>
  <c r="AL140" i="9"/>
  <c r="AK140" i="9"/>
  <c r="AI141" i="9"/>
  <c r="P78" i="9"/>
  <c r="M79" i="9"/>
  <c r="O78" i="9"/>
  <c r="Q78" i="9"/>
  <c r="E79" i="9"/>
  <c r="B80" i="9"/>
  <c r="D79" i="9"/>
  <c r="F79" i="9"/>
  <c r="AB139" i="9"/>
  <c r="AO87" i="9"/>
  <c r="AR86" i="9"/>
  <c r="X141" i="9"/>
  <c r="AA140" i="9"/>
  <c r="Z140" i="9"/>
  <c r="AD89" i="9"/>
  <c r="AG88" i="9"/>
  <c r="AI142" i="9"/>
  <c r="AL141" i="9"/>
  <c r="AK141" i="9"/>
  <c r="AM141" i="9"/>
  <c r="AM140" i="9"/>
  <c r="E80" i="9"/>
  <c r="B81" i="9"/>
  <c r="D80" i="9"/>
  <c r="P79" i="9"/>
  <c r="O79" i="9"/>
  <c r="Q79" i="9"/>
  <c r="M80" i="9"/>
  <c r="K57" i="9"/>
  <c r="V57" i="9"/>
  <c r="AB140" i="9"/>
  <c r="AE89" i="9"/>
  <c r="AF89" i="9"/>
  <c r="AC90" i="9"/>
  <c r="AA141" i="9"/>
  <c r="Z141" i="9"/>
  <c r="X142" i="9"/>
  <c r="AP87" i="9"/>
  <c r="AQ87" i="9"/>
  <c r="AN88" i="9"/>
  <c r="AL142" i="9"/>
  <c r="AK142" i="9"/>
  <c r="AI143" i="9"/>
  <c r="F80" i="9"/>
  <c r="D81" i="9"/>
  <c r="E81" i="9"/>
  <c r="B82" i="9"/>
  <c r="P80" i="9"/>
  <c r="M81" i="9"/>
  <c r="O80" i="9"/>
  <c r="Q80" i="9"/>
  <c r="AB141" i="9"/>
  <c r="AO88" i="9"/>
  <c r="X143" i="9"/>
  <c r="AA142" i="9"/>
  <c r="Z142" i="9"/>
  <c r="AR87" i="9"/>
  <c r="AD90" i="9"/>
  <c r="AI144" i="9"/>
  <c r="AL143" i="9"/>
  <c r="AK143" i="9"/>
  <c r="AM142" i="9"/>
  <c r="AG89" i="9"/>
  <c r="V58" i="9"/>
  <c r="F81" i="9"/>
  <c r="E82" i="9"/>
  <c r="B83" i="9"/>
  <c r="D82" i="9"/>
  <c r="F82" i="9"/>
  <c r="P81" i="9"/>
  <c r="M82" i="9"/>
  <c r="O81" i="9"/>
  <c r="K58" i="9"/>
  <c r="AB142" i="9"/>
  <c r="AM143" i="9"/>
  <c r="AE90" i="9"/>
  <c r="AF90" i="9"/>
  <c r="AC91" i="9"/>
  <c r="AA143" i="9"/>
  <c r="X144" i="9"/>
  <c r="Z143" i="9"/>
  <c r="AP88" i="9"/>
  <c r="AQ88" i="9"/>
  <c r="AN89" i="9"/>
  <c r="AL144" i="9"/>
  <c r="AK144" i="9"/>
  <c r="AI145" i="9"/>
  <c r="Q81" i="9"/>
  <c r="P82" i="9"/>
  <c r="M83" i="9"/>
  <c r="O82" i="9"/>
  <c r="B84" i="9"/>
  <c r="E83" i="9"/>
  <c r="D83" i="9"/>
  <c r="K59" i="9"/>
  <c r="AB143" i="9"/>
  <c r="AO89" i="9"/>
  <c r="AR88" i="9"/>
  <c r="AI146" i="9"/>
  <c r="AL145" i="9"/>
  <c r="AK145" i="9"/>
  <c r="AD91" i="9"/>
  <c r="X145" i="9"/>
  <c r="AA144" i="9"/>
  <c r="Z144" i="9"/>
  <c r="AM144" i="9"/>
  <c r="AG90" i="9"/>
  <c r="V59" i="9"/>
  <c r="F83" i="9"/>
  <c r="Q82" i="9"/>
  <c r="E84" i="9"/>
  <c r="D84" i="9"/>
  <c r="B85" i="9"/>
  <c r="P83" i="9"/>
  <c r="O83" i="9"/>
  <c r="M84" i="9"/>
  <c r="AM145" i="9"/>
  <c r="AB144" i="9"/>
  <c r="AL146" i="9"/>
  <c r="AK146" i="9"/>
  <c r="AI147" i="9"/>
  <c r="AE91" i="9"/>
  <c r="AF91" i="9"/>
  <c r="AC92" i="9"/>
  <c r="AP89" i="9"/>
  <c r="AQ89" i="9"/>
  <c r="AN90" i="9"/>
  <c r="AA145" i="9"/>
  <c r="X146" i="9"/>
  <c r="Z145" i="9"/>
  <c r="F84" i="9"/>
  <c r="B86" i="9"/>
  <c r="E85" i="9"/>
  <c r="D85" i="9"/>
  <c r="P84" i="9"/>
  <c r="O84" i="9"/>
  <c r="M85" i="9"/>
  <c r="Q83" i="9"/>
  <c r="AM146" i="9"/>
  <c r="AO90" i="9"/>
  <c r="AR89" i="9"/>
  <c r="AG91" i="9"/>
  <c r="AI148" i="9"/>
  <c r="AL147" i="9"/>
  <c r="AK147" i="9"/>
  <c r="AD92" i="9"/>
  <c r="AB145" i="9"/>
  <c r="X147" i="9"/>
  <c r="AA146" i="9"/>
  <c r="Z146" i="9"/>
  <c r="F85" i="9"/>
  <c r="V60" i="9"/>
  <c r="P85" i="9"/>
  <c r="M86" i="9"/>
  <c r="O85" i="9"/>
  <c r="Q85" i="9"/>
  <c r="Q84" i="9"/>
  <c r="K60" i="9"/>
  <c r="E86" i="9"/>
  <c r="B87" i="9"/>
  <c r="D86" i="9"/>
  <c r="F86" i="9"/>
  <c r="AB146" i="9"/>
  <c r="AL148" i="9"/>
  <c r="AK148" i="9"/>
  <c r="AM148" i="9"/>
  <c r="AI149" i="9"/>
  <c r="AM147" i="9"/>
  <c r="AA147" i="9"/>
  <c r="Z147" i="9"/>
  <c r="X148" i="9"/>
  <c r="AP90" i="9"/>
  <c r="AQ90" i="9"/>
  <c r="AN91" i="9"/>
  <c r="AE92" i="9"/>
  <c r="AF92" i="9"/>
  <c r="AC93" i="9"/>
  <c r="D87" i="9"/>
  <c r="B88" i="9"/>
  <c r="E87" i="9"/>
  <c r="P86" i="9"/>
  <c r="M87" i="9"/>
  <c r="O86" i="9"/>
  <c r="Q86" i="9"/>
  <c r="AR90" i="9"/>
  <c r="AB147" i="9"/>
  <c r="AI150" i="9"/>
  <c r="AL149" i="9"/>
  <c r="AK149" i="9"/>
  <c r="X149" i="9"/>
  <c r="AA148" i="9"/>
  <c r="Z148" i="9"/>
  <c r="AD93" i="9"/>
  <c r="AG92" i="9"/>
  <c r="AO91" i="9"/>
  <c r="P87" i="9"/>
  <c r="M88" i="9"/>
  <c r="O87" i="9"/>
  <c r="Q87" i="9"/>
  <c r="E88" i="9"/>
  <c r="D88" i="9"/>
  <c r="B89" i="9"/>
  <c r="F87" i="9"/>
  <c r="V61" i="9"/>
  <c r="K61" i="9"/>
  <c r="AM149" i="9"/>
  <c r="AE93" i="9"/>
  <c r="AF93" i="9"/>
  <c r="AC94" i="9"/>
  <c r="AA149" i="9"/>
  <c r="Z149" i="9"/>
  <c r="X150" i="9"/>
  <c r="AP91" i="9"/>
  <c r="AQ91" i="9"/>
  <c r="AN92" i="9"/>
  <c r="AB148" i="9"/>
  <c r="AL150" i="9"/>
  <c r="AK150" i="9"/>
  <c r="AI151" i="9"/>
  <c r="F88" i="9"/>
  <c r="P88" i="9"/>
  <c r="O88" i="9"/>
  <c r="Q88" i="9"/>
  <c r="M89" i="9"/>
  <c r="B90" i="9"/>
  <c r="E89" i="9"/>
  <c r="D89" i="9"/>
  <c r="AM150" i="9"/>
  <c r="X151" i="9"/>
  <c r="AA150" i="9"/>
  <c r="Z150" i="9"/>
  <c r="AB149" i="9"/>
  <c r="AR91" i="9"/>
  <c r="AD94" i="9"/>
  <c r="AO92" i="9"/>
  <c r="AI152" i="9"/>
  <c r="AL151" i="9"/>
  <c r="AK151" i="9"/>
  <c r="AG93" i="9"/>
  <c r="F89" i="9"/>
  <c r="E90" i="9"/>
  <c r="B91" i="9"/>
  <c r="D90" i="9"/>
  <c r="F90" i="9"/>
  <c r="V62" i="9"/>
  <c r="P89" i="9"/>
  <c r="M90" i="9"/>
  <c r="O89" i="9"/>
  <c r="K62" i="9"/>
  <c r="AB150" i="9"/>
  <c r="AE94" i="9"/>
  <c r="AF94" i="9"/>
  <c r="AC95" i="9"/>
  <c r="AM151" i="9"/>
  <c r="AL152" i="9"/>
  <c r="AK152" i="9"/>
  <c r="AI153" i="9"/>
  <c r="AP92" i="9"/>
  <c r="AQ92" i="9"/>
  <c r="AN93" i="9"/>
  <c r="AA151" i="9"/>
  <c r="X152" i="9"/>
  <c r="Z151" i="9"/>
  <c r="E91" i="9"/>
  <c r="D91" i="9"/>
  <c r="F91" i="9"/>
  <c r="B92" i="9"/>
  <c r="P90" i="9"/>
  <c r="O90" i="9"/>
  <c r="M91" i="9"/>
  <c r="Q89" i="9"/>
  <c r="AB151" i="9"/>
  <c r="AD95" i="9"/>
  <c r="AO93" i="9"/>
  <c r="AR92" i="9"/>
  <c r="AI154" i="9"/>
  <c r="AL153" i="9"/>
  <c r="AK153" i="9"/>
  <c r="AM152" i="9"/>
  <c r="X153" i="9"/>
  <c r="AA152" i="9"/>
  <c r="Z152" i="9"/>
  <c r="AG94" i="9"/>
  <c r="Q90" i="9"/>
  <c r="V63" i="9"/>
  <c r="E92" i="9"/>
  <c r="B93" i="9"/>
  <c r="D92" i="9"/>
  <c r="F92" i="9"/>
  <c r="P91" i="9"/>
  <c r="M92" i="9"/>
  <c r="O91" i="9"/>
  <c r="K63" i="9"/>
  <c r="AM153" i="9"/>
  <c r="AB152" i="9"/>
  <c r="AP93" i="9"/>
  <c r="AQ93" i="9"/>
  <c r="AN94" i="9"/>
  <c r="AA153" i="9"/>
  <c r="X154" i="9"/>
  <c r="Z153" i="9"/>
  <c r="AB153" i="9"/>
  <c r="AL154" i="9"/>
  <c r="AK154" i="9"/>
  <c r="AI155" i="9"/>
  <c r="AE95" i="9"/>
  <c r="AF95" i="9"/>
  <c r="AC96" i="9"/>
  <c r="Q91" i="9"/>
  <c r="P92" i="9"/>
  <c r="O92" i="9"/>
  <c r="Q92" i="9"/>
  <c r="M93" i="9"/>
  <c r="E93" i="9"/>
  <c r="D93" i="9"/>
  <c r="F93" i="9"/>
  <c r="B94" i="9"/>
  <c r="AM154" i="9"/>
  <c r="X155" i="9"/>
  <c r="AA154" i="9"/>
  <c r="Z154" i="9"/>
  <c r="AI156" i="9"/>
  <c r="AL155" i="9"/>
  <c r="AK155" i="9"/>
  <c r="AO94" i="9"/>
  <c r="AD96" i="9"/>
  <c r="AG95" i="9"/>
  <c r="AR93" i="9"/>
  <c r="K64" i="9"/>
  <c r="P93" i="9"/>
  <c r="M94" i="9"/>
  <c r="O93" i="9"/>
  <c r="Q93" i="9"/>
  <c r="E94" i="9"/>
  <c r="B95" i="9"/>
  <c r="D94" i="9"/>
  <c r="V64" i="9"/>
  <c r="AM155" i="9"/>
  <c r="AB154" i="9"/>
  <c r="AL156" i="9"/>
  <c r="AK156" i="9"/>
  <c r="AI157" i="9"/>
  <c r="AP94" i="9"/>
  <c r="AQ94" i="9"/>
  <c r="AN95" i="9"/>
  <c r="AE96" i="9"/>
  <c r="AF96" i="9"/>
  <c r="AC97" i="9"/>
  <c r="AA155" i="9"/>
  <c r="Z155" i="9"/>
  <c r="X156" i="9"/>
  <c r="E95" i="9"/>
  <c r="D95" i="9"/>
  <c r="F95" i="9"/>
  <c r="B96" i="9"/>
  <c r="P94" i="9"/>
  <c r="M95" i="9"/>
  <c r="O94" i="9"/>
  <c r="Q94" i="9"/>
  <c r="F94" i="9"/>
  <c r="AM156" i="9"/>
  <c r="AG96" i="9"/>
  <c r="AI158" i="9"/>
  <c r="AL157" i="9"/>
  <c r="AK157" i="9"/>
  <c r="AD97" i="9"/>
  <c r="AO95" i="9"/>
  <c r="AR94" i="9"/>
  <c r="X157" i="9"/>
  <c r="AA156" i="9"/>
  <c r="Z156" i="9"/>
  <c r="AB155" i="9"/>
  <c r="P95" i="9"/>
  <c r="O95" i="9"/>
  <c r="M96" i="9"/>
  <c r="E96" i="9"/>
  <c r="B97" i="9"/>
  <c r="D96" i="9"/>
  <c r="F96" i="9"/>
  <c r="K65" i="9"/>
  <c r="V65" i="9"/>
  <c r="AB156" i="9"/>
  <c r="AP95" i="9"/>
  <c r="AQ95" i="9"/>
  <c r="AN96" i="9"/>
  <c r="AM157" i="9"/>
  <c r="AE97" i="9"/>
  <c r="AF97" i="9"/>
  <c r="AC98" i="9"/>
  <c r="AL158" i="9"/>
  <c r="AK158" i="9"/>
  <c r="AI159" i="9"/>
  <c r="AA157" i="9"/>
  <c r="Z157" i="9"/>
  <c r="X158" i="9"/>
  <c r="Q95" i="9"/>
  <c r="D97" i="9"/>
  <c r="B98" i="9"/>
  <c r="E97" i="9"/>
  <c r="P96" i="9"/>
  <c r="M97" i="9"/>
  <c r="O96" i="9"/>
  <c r="AM158" i="9"/>
  <c r="AB157" i="9"/>
  <c r="AG97" i="9"/>
  <c r="X159" i="9"/>
  <c r="AA158" i="9"/>
  <c r="Z158" i="9"/>
  <c r="AO96" i="9"/>
  <c r="AI160" i="9"/>
  <c r="AL159" i="9"/>
  <c r="AK159" i="9"/>
  <c r="AD98" i="9"/>
  <c r="AR95" i="9"/>
  <c r="Q96" i="9"/>
  <c r="E98" i="9"/>
  <c r="B99" i="9"/>
  <c r="D98" i="9"/>
  <c r="F98" i="9"/>
  <c r="V66" i="9"/>
  <c r="K66" i="9"/>
  <c r="P97" i="9"/>
  <c r="O97" i="9"/>
  <c r="M98" i="9"/>
  <c r="F97" i="9"/>
  <c r="AB158" i="9"/>
  <c r="AL160" i="9"/>
  <c r="AK160" i="9"/>
  <c r="AM160" i="9"/>
  <c r="AI161" i="9"/>
  <c r="AP96" i="9"/>
  <c r="AQ96" i="9"/>
  <c r="AN97" i="9"/>
  <c r="AA159" i="9"/>
  <c r="X160" i="9"/>
  <c r="Z159" i="9"/>
  <c r="AE98" i="9"/>
  <c r="AF98" i="9"/>
  <c r="AC99" i="9"/>
  <c r="AM159" i="9"/>
  <c r="Q97" i="9"/>
  <c r="B100" i="9"/>
  <c r="E99" i="9"/>
  <c r="D99" i="9"/>
  <c r="P98" i="9"/>
  <c r="M99" i="9"/>
  <c r="O98" i="9"/>
  <c r="Q98" i="9"/>
  <c r="AB159" i="9"/>
  <c r="AO97" i="9"/>
  <c r="AR96" i="9"/>
  <c r="AI162" i="9"/>
  <c r="AL161" i="9"/>
  <c r="AK161" i="9"/>
  <c r="X161" i="9"/>
  <c r="AA160" i="9"/>
  <c r="Z160" i="9"/>
  <c r="AD99" i="9"/>
  <c r="AG98" i="9"/>
  <c r="P99" i="9"/>
  <c r="O99" i="9"/>
  <c r="M100" i="9"/>
  <c r="V67" i="9"/>
  <c r="F99" i="9"/>
  <c r="K67" i="9"/>
  <c r="E100" i="9"/>
  <c r="D100" i="9"/>
  <c r="F100" i="9"/>
  <c r="B101" i="9"/>
  <c r="AM161" i="9"/>
  <c r="AE99" i="9"/>
  <c r="AF99" i="9"/>
  <c r="AC100" i="9"/>
  <c r="AP97" i="9"/>
  <c r="AQ97" i="9"/>
  <c r="AN98" i="9"/>
  <c r="AA161" i="9"/>
  <c r="X162" i="9"/>
  <c r="Z161" i="9"/>
  <c r="AB161" i="9"/>
  <c r="AL162" i="9"/>
  <c r="AK162" i="9"/>
  <c r="AI163" i="9"/>
  <c r="AB160" i="9"/>
  <c r="Q99" i="9"/>
  <c r="B102" i="9"/>
  <c r="E101" i="9"/>
  <c r="D101" i="9"/>
  <c r="P100" i="9"/>
  <c r="M101" i="9"/>
  <c r="O100" i="9"/>
  <c r="AR97" i="9"/>
  <c r="X163" i="9"/>
  <c r="AA162" i="9"/>
  <c r="Z162" i="9"/>
  <c r="AB162" i="9"/>
  <c r="AO98" i="9"/>
  <c r="AD100" i="9"/>
  <c r="AI164" i="9"/>
  <c r="AL163" i="9"/>
  <c r="AK163" i="9"/>
  <c r="AM162" i="9"/>
  <c r="AG99" i="9"/>
  <c r="F101" i="9"/>
  <c r="E102" i="9"/>
  <c r="D102" i="9"/>
  <c r="F102" i="9"/>
  <c r="B103" i="9"/>
  <c r="Q100" i="9"/>
  <c r="V68" i="9"/>
  <c r="P101" i="9"/>
  <c r="M102" i="9"/>
  <c r="O101" i="9"/>
  <c r="K68" i="9"/>
  <c r="AM163" i="9"/>
  <c r="AE100" i="9"/>
  <c r="AF100" i="9"/>
  <c r="AC101" i="9"/>
  <c r="AA163" i="9"/>
  <c r="Z163" i="9"/>
  <c r="AB163" i="9"/>
  <c r="X164" i="9"/>
  <c r="AP98" i="9"/>
  <c r="AQ98" i="9"/>
  <c r="AN99" i="9"/>
  <c r="AL164" i="9"/>
  <c r="AK164" i="9"/>
  <c r="AI165" i="9"/>
  <c r="Q101" i="9"/>
  <c r="B104" i="9"/>
  <c r="E103" i="9"/>
  <c r="D103" i="9"/>
  <c r="P102" i="9"/>
  <c r="M103" i="9"/>
  <c r="O102" i="9"/>
  <c r="AR98" i="9"/>
  <c r="X165" i="9"/>
  <c r="AA164" i="9"/>
  <c r="Z164" i="9"/>
  <c r="AD101" i="9"/>
  <c r="AO99" i="9"/>
  <c r="AI166" i="9"/>
  <c r="AL165" i="9"/>
  <c r="AK165" i="9"/>
  <c r="AM164" i="9"/>
  <c r="AG100" i="9"/>
  <c r="F103" i="9"/>
  <c r="K69" i="9"/>
  <c r="V69" i="9"/>
  <c r="Q102" i="9"/>
  <c r="P103" i="9"/>
  <c r="M104" i="9"/>
  <c r="O103" i="9"/>
  <c r="E104" i="9"/>
  <c r="D104" i="9"/>
  <c r="B105" i="9"/>
  <c r="AB164" i="9"/>
  <c r="AM165" i="9"/>
  <c r="AP99" i="9"/>
  <c r="AQ99" i="9"/>
  <c r="AN100" i="9"/>
  <c r="AE101" i="9"/>
  <c r="AF101" i="9"/>
  <c r="AC102" i="9"/>
  <c r="AA165" i="9"/>
  <c r="Z165" i="9"/>
  <c r="AB165" i="9"/>
  <c r="X166" i="9"/>
  <c r="AL166" i="9"/>
  <c r="AK166" i="9"/>
  <c r="AI167" i="9"/>
  <c r="F104" i="9"/>
  <c r="B106" i="9"/>
  <c r="E105" i="9"/>
  <c r="D105" i="9"/>
  <c r="Q103" i="9"/>
  <c r="P104" i="9"/>
  <c r="O104" i="9"/>
  <c r="M105" i="9"/>
  <c r="X167" i="9"/>
  <c r="AA166" i="9"/>
  <c r="Z166" i="9"/>
  <c r="AI168" i="9"/>
  <c r="AL167" i="9"/>
  <c r="AK167" i="9"/>
  <c r="AO100" i="9"/>
  <c r="AD102" i="9"/>
  <c r="AG101" i="9"/>
  <c r="AM166" i="9"/>
  <c r="AR99" i="9"/>
  <c r="F105" i="9"/>
  <c r="Q104" i="9"/>
  <c r="K70" i="9"/>
  <c r="M106" i="9"/>
  <c r="P105" i="9"/>
  <c r="O105" i="9"/>
  <c r="E106" i="9"/>
  <c r="B107" i="9"/>
  <c r="D106" i="9"/>
  <c r="V70" i="9"/>
  <c r="AB166" i="9"/>
  <c r="AM167" i="9"/>
  <c r="AP100" i="9"/>
  <c r="AQ100" i="9"/>
  <c r="AN101" i="9"/>
  <c r="AL168" i="9"/>
  <c r="AK168" i="9"/>
  <c r="AI169" i="9"/>
  <c r="AE102" i="9"/>
  <c r="AF102" i="9"/>
  <c r="AC103" i="9"/>
  <c r="AA167" i="9"/>
  <c r="X168" i="9"/>
  <c r="Z167" i="9"/>
  <c r="Q105" i="9"/>
  <c r="B108" i="9"/>
  <c r="E107" i="9"/>
  <c r="D107" i="9"/>
  <c r="P106" i="9"/>
  <c r="O106" i="9"/>
  <c r="M107" i="9"/>
  <c r="F106" i="9"/>
  <c r="AB167" i="9"/>
  <c r="AO101" i="9"/>
  <c r="AD103" i="9"/>
  <c r="AI170" i="9"/>
  <c r="AL169" i="9"/>
  <c r="AK169" i="9"/>
  <c r="X169" i="9"/>
  <c r="AA168" i="9"/>
  <c r="Z168" i="9"/>
  <c r="AR100" i="9"/>
  <c r="AG102" i="9"/>
  <c r="AM168" i="9"/>
  <c r="Q106" i="9"/>
  <c r="F107" i="9"/>
  <c r="M108" i="9"/>
  <c r="P107" i="9"/>
  <c r="O107" i="9"/>
  <c r="Q107" i="9"/>
  <c r="V71" i="9"/>
  <c r="K71" i="9"/>
  <c r="E108" i="9"/>
  <c r="D108" i="9"/>
  <c r="B109" i="9"/>
  <c r="AB168" i="9"/>
  <c r="AA169" i="9"/>
  <c r="X170" i="9"/>
  <c r="Z169" i="9"/>
  <c r="AB169" i="9"/>
  <c r="AE103" i="9"/>
  <c r="AF103" i="9"/>
  <c r="AC104" i="9"/>
  <c r="AM169" i="9"/>
  <c r="AL170" i="9"/>
  <c r="AK170" i="9"/>
  <c r="AI171" i="9"/>
  <c r="AP101" i="9"/>
  <c r="AQ101" i="9"/>
  <c r="AN102" i="9"/>
  <c r="F108" i="9"/>
  <c r="B110" i="9"/>
  <c r="E109" i="9"/>
  <c r="D109" i="9"/>
  <c r="P108" i="9"/>
  <c r="O108" i="9"/>
  <c r="M109" i="9"/>
  <c r="AM170" i="9"/>
  <c r="AG103" i="9"/>
  <c r="AD104" i="9"/>
  <c r="AR101" i="9"/>
  <c r="X171" i="9"/>
  <c r="AA170" i="9"/>
  <c r="Z170" i="9"/>
  <c r="AB170" i="9"/>
  <c r="AO102" i="9"/>
  <c r="AI172" i="9"/>
  <c r="AL171" i="9"/>
  <c r="AK171" i="9"/>
  <c r="U72" i="9"/>
  <c r="R73" i="9"/>
  <c r="S73" i="9"/>
  <c r="F109" i="9"/>
  <c r="E110" i="9"/>
  <c r="D110" i="9"/>
  <c r="F110" i="9"/>
  <c r="B111" i="9"/>
  <c r="V72" i="9"/>
  <c r="M110" i="9"/>
  <c r="P109" i="9"/>
  <c r="O109" i="9"/>
  <c r="Q108" i="9"/>
  <c r="K72" i="9"/>
  <c r="AM171" i="9"/>
  <c r="AE104" i="9"/>
  <c r="AF104" i="9"/>
  <c r="AC105" i="9"/>
  <c r="AA171" i="9"/>
  <c r="Z171" i="9"/>
  <c r="AB171" i="9"/>
  <c r="X172" i="9"/>
  <c r="AL172" i="9"/>
  <c r="AK172" i="9"/>
  <c r="AI173" i="9"/>
  <c r="AP102" i="9"/>
  <c r="AQ102" i="9"/>
  <c r="AN103" i="9"/>
  <c r="Q109" i="9"/>
  <c r="T73" i="9"/>
  <c r="B112" i="9"/>
  <c r="D111" i="9"/>
  <c r="E111" i="9"/>
  <c r="P110" i="9"/>
  <c r="O110" i="9"/>
  <c r="M111" i="9"/>
  <c r="AM172" i="9"/>
  <c r="AI174" i="9"/>
  <c r="AL173" i="9"/>
  <c r="AK173" i="9"/>
  <c r="X173" i="9"/>
  <c r="AA172" i="9"/>
  <c r="Z172" i="9"/>
  <c r="AD105" i="9"/>
  <c r="AO103" i="9"/>
  <c r="AR102" i="9"/>
  <c r="AG104" i="9"/>
  <c r="U73" i="9"/>
  <c r="R74" i="9"/>
  <c r="S74" i="9"/>
  <c r="F111" i="9"/>
  <c r="K73" i="9"/>
  <c r="E112" i="9"/>
  <c r="D112" i="9"/>
  <c r="B113" i="9"/>
  <c r="M112" i="9"/>
  <c r="P111" i="9"/>
  <c r="O111" i="9"/>
  <c r="Q110" i="9"/>
  <c r="V73" i="9"/>
  <c r="AB172" i="9"/>
  <c r="AA173" i="9"/>
  <c r="Z173" i="9"/>
  <c r="X174" i="9"/>
  <c r="AM173" i="9"/>
  <c r="AE105" i="9"/>
  <c r="AF105" i="9"/>
  <c r="AC106" i="9"/>
  <c r="AP103" i="9"/>
  <c r="AQ103" i="9"/>
  <c r="AN104" i="9"/>
  <c r="AL174" i="9"/>
  <c r="AK174" i="9"/>
  <c r="AI175" i="9"/>
  <c r="Q111" i="9"/>
  <c r="F112" i="9"/>
  <c r="B114" i="9"/>
  <c r="E113" i="9"/>
  <c r="D113" i="9"/>
  <c r="T74" i="9"/>
  <c r="U74" i="9"/>
  <c r="R75" i="9"/>
  <c r="P112" i="9"/>
  <c r="O112" i="9"/>
  <c r="M113" i="9"/>
  <c r="AM174" i="9"/>
  <c r="AB173" i="9"/>
  <c r="AO104" i="9"/>
  <c r="AD106" i="9"/>
  <c r="AG105" i="9"/>
  <c r="AI176" i="9"/>
  <c r="AL175" i="9"/>
  <c r="AK175" i="9"/>
  <c r="X175" i="9"/>
  <c r="AA174" i="9"/>
  <c r="Z174" i="9"/>
  <c r="AR103" i="9"/>
  <c r="F113" i="9"/>
  <c r="S75" i="9"/>
  <c r="V74" i="9"/>
  <c r="K74" i="9"/>
  <c r="M114" i="9"/>
  <c r="P113" i="9"/>
  <c r="O113" i="9"/>
  <c r="Q112" i="9"/>
  <c r="E114" i="9"/>
  <c r="D114" i="9"/>
  <c r="B115" i="9"/>
  <c r="AM175" i="9"/>
  <c r="AB174" i="9"/>
  <c r="AL176" i="9"/>
  <c r="AK176" i="9"/>
  <c r="AI177" i="9"/>
  <c r="AP104" i="9"/>
  <c r="AQ104" i="9"/>
  <c r="AN105" i="9"/>
  <c r="AE106" i="9"/>
  <c r="AF106" i="9"/>
  <c r="AC107" i="9"/>
  <c r="AA175" i="9"/>
  <c r="X176" i="9"/>
  <c r="Z175" i="9"/>
  <c r="F114" i="9"/>
  <c r="P114" i="9"/>
  <c r="O114" i="9"/>
  <c r="Q114" i="9"/>
  <c r="M115" i="9"/>
  <c r="B116" i="9"/>
  <c r="E115" i="9"/>
  <c r="D115" i="9"/>
  <c r="Q113" i="9"/>
  <c r="T75" i="9"/>
  <c r="U75" i="9"/>
  <c r="R76" i="9"/>
  <c r="AM176" i="9"/>
  <c r="AD107" i="9"/>
  <c r="AG106" i="9"/>
  <c r="AR104" i="9"/>
  <c r="AI178" i="9"/>
  <c r="AL177" i="9"/>
  <c r="AK177" i="9"/>
  <c r="AO105" i="9"/>
  <c r="AB175" i="9"/>
  <c r="X177" i="9"/>
  <c r="AA176" i="9"/>
  <c r="Z176" i="9"/>
  <c r="F115" i="9"/>
  <c r="S76" i="9"/>
  <c r="M116" i="9"/>
  <c r="P115" i="9"/>
  <c r="O115" i="9"/>
  <c r="V75" i="9"/>
  <c r="E116" i="9"/>
  <c r="D116" i="9"/>
  <c r="B117" i="9"/>
  <c r="K75" i="9"/>
  <c r="AM177" i="9"/>
  <c r="AB176" i="9"/>
  <c r="AL178" i="9"/>
  <c r="AK178" i="9"/>
  <c r="AM178" i="9"/>
  <c r="AI179" i="9"/>
  <c r="AA177" i="9"/>
  <c r="X178" i="9"/>
  <c r="Z177" i="9"/>
  <c r="AB177" i="9"/>
  <c r="AP105" i="9"/>
  <c r="AQ105" i="9"/>
  <c r="AN106" i="9"/>
  <c r="AE107" i="9"/>
  <c r="AF107" i="9"/>
  <c r="AC108" i="9"/>
  <c r="Q115" i="9"/>
  <c r="P116" i="9"/>
  <c r="M117" i="9"/>
  <c r="O116" i="9"/>
  <c r="Q116" i="9"/>
  <c r="F116" i="9"/>
  <c r="B118" i="9"/>
  <c r="E117" i="9"/>
  <c r="D117" i="9"/>
  <c r="T76" i="9"/>
  <c r="U76" i="9"/>
  <c r="R77" i="9"/>
  <c r="AO106" i="9"/>
  <c r="AI180" i="9"/>
  <c r="AL179" i="9"/>
  <c r="AK179" i="9"/>
  <c r="AR105" i="9"/>
  <c r="X179" i="9"/>
  <c r="AA178" i="9"/>
  <c r="Z178" i="9"/>
  <c r="AD108" i="9"/>
  <c r="AG107" i="9"/>
  <c r="F117" i="9"/>
  <c r="M118" i="9"/>
  <c r="P117" i="9"/>
  <c r="O117" i="9"/>
  <c r="Q117" i="9"/>
  <c r="V76" i="9"/>
  <c r="E118" i="9"/>
  <c r="D118" i="9"/>
  <c r="F118" i="9"/>
  <c r="B119" i="9"/>
  <c r="S77" i="9"/>
  <c r="K76" i="9"/>
  <c r="AM179" i="9"/>
  <c r="AA179" i="9"/>
  <c r="Z179" i="9"/>
  <c r="X180" i="9"/>
  <c r="AE108" i="9"/>
  <c r="AF108" i="9"/>
  <c r="AC109" i="9"/>
  <c r="AP106" i="9"/>
  <c r="AQ106" i="9"/>
  <c r="AN107" i="9"/>
  <c r="AL180" i="9"/>
  <c r="AI181" i="9"/>
  <c r="AK180" i="9"/>
  <c r="AB178" i="9"/>
  <c r="T77" i="9"/>
  <c r="U77" i="9"/>
  <c r="R78" i="9"/>
  <c r="B120" i="9"/>
  <c r="E119" i="9"/>
  <c r="D119" i="9"/>
  <c r="P118" i="9"/>
  <c r="O118" i="9"/>
  <c r="M119" i="9"/>
  <c r="AB179" i="9"/>
  <c r="AD109" i="9"/>
  <c r="AR106" i="9"/>
  <c r="AG108" i="9"/>
  <c r="AO107" i="9"/>
  <c r="X181" i="9"/>
  <c r="AA180" i="9"/>
  <c r="Z180" i="9"/>
  <c r="AM180" i="9"/>
  <c r="AK181" i="9"/>
  <c r="AI182" i="9"/>
  <c r="AL181" i="9"/>
  <c r="B121" i="9"/>
  <c r="E120" i="9"/>
  <c r="D120" i="9"/>
  <c r="V77" i="9"/>
  <c r="F119" i="9"/>
  <c r="S78" i="9"/>
  <c r="M120" i="9"/>
  <c r="P119" i="9"/>
  <c r="O119" i="9"/>
  <c r="Q119" i="9"/>
  <c r="Q118" i="9"/>
  <c r="K77" i="9"/>
  <c r="AP107" i="9"/>
  <c r="AQ107" i="9"/>
  <c r="AN108" i="9"/>
  <c r="AM181" i="9"/>
  <c r="X182" i="9"/>
  <c r="AA181" i="9"/>
  <c r="Z181" i="9"/>
  <c r="AL182" i="9"/>
  <c r="AK182" i="9"/>
  <c r="AI183" i="9"/>
  <c r="AB180" i="9"/>
  <c r="AE109" i="9"/>
  <c r="AF109" i="9"/>
  <c r="AC110" i="9"/>
  <c r="F120" i="9"/>
  <c r="O120" i="9"/>
  <c r="M121" i="9"/>
  <c r="P120" i="9"/>
  <c r="T78" i="9"/>
  <c r="U78" i="9"/>
  <c r="R79" i="9"/>
  <c r="E121" i="9"/>
  <c r="B122" i="9"/>
  <c r="D121" i="9"/>
  <c r="AB181" i="9"/>
  <c r="AM182" i="9"/>
  <c r="AD110" i="9"/>
  <c r="AO108" i="9"/>
  <c r="X183" i="9"/>
  <c r="Z182" i="9"/>
  <c r="AA182" i="9"/>
  <c r="AG109" i="9"/>
  <c r="AK183" i="9"/>
  <c r="AI184" i="9"/>
  <c r="AL183" i="9"/>
  <c r="AR107" i="9"/>
  <c r="V78" i="9"/>
  <c r="F121" i="9"/>
  <c r="M122" i="9"/>
  <c r="P121" i="9"/>
  <c r="O121" i="9"/>
  <c r="S79" i="9"/>
  <c r="K78" i="9"/>
  <c r="B123" i="9"/>
  <c r="E122" i="9"/>
  <c r="D122" i="9"/>
  <c r="F122" i="9"/>
  <c r="Q120" i="9"/>
  <c r="AB182" i="9"/>
  <c r="AL184" i="9"/>
  <c r="AK184" i="9"/>
  <c r="AM184" i="9"/>
  <c r="AI185" i="9"/>
  <c r="AE110" i="9"/>
  <c r="AF110" i="9"/>
  <c r="AC111" i="9"/>
  <c r="X184" i="9"/>
  <c r="AA183" i="9"/>
  <c r="Z183" i="9"/>
  <c r="AP108" i="9"/>
  <c r="AQ108" i="9"/>
  <c r="AN109" i="9"/>
  <c r="AM183" i="9"/>
  <c r="Q121" i="9"/>
  <c r="T79" i="9"/>
  <c r="U79" i="9"/>
  <c r="R80" i="9"/>
  <c r="O122" i="9"/>
  <c r="P122" i="9"/>
  <c r="M123" i="9"/>
  <c r="E123" i="9"/>
  <c r="D123" i="9"/>
  <c r="B124" i="9"/>
  <c r="X185" i="9"/>
  <c r="Z184" i="9"/>
  <c r="AA184" i="9"/>
  <c r="AB183" i="9"/>
  <c r="AK185" i="9"/>
  <c r="AI186" i="9"/>
  <c r="AL185" i="9"/>
  <c r="AO109" i="9"/>
  <c r="AD111" i="9"/>
  <c r="AG110" i="9"/>
  <c r="AR108" i="9"/>
  <c r="F123" i="9"/>
  <c r="M124" i="9"/>
  <c r="P123" i="9"/>
  <c r="O123" i="9"/>
  <c r="B125" i="9"/>
  <c r="E124" i="9"/>
  <c r="D124" i="9"/>
  <c r="Q122" i="9"/>
  <c r="S80" i="9"/>
  <c r="K79" i="9"/>
  <c r="V79" i="9"/>
  <c r="AM185" i="9"/>
  <c r="AP109" i="9"/>
  <c r="AQ109" i="9"/>
  <c r="AN110" i="9"/>
  <c r="AL186" i="9"/>
  <c r="AK186" i="9"/>
  <c r="AI187" i="9"/>
  <c r="AE111" i="9"/>
  <c r="AF111" i="9"/>
  <c r="AC112" i="9"/>
  <c r="AB184" i="9"/>
  <c r="X186" i="9"/>
  <c r="AA185" i="9"/>
  <c r="Z185" i="9"/>
  <c r="F124" i="9"/>
  <c r="Q123" i="9"/>
  <c r="E125" i="9"/>
  <c r="B126" i="9"/>
  <c r="D125" i="9"/>
  <c r="F125" i="9"/>
  <c r="T80" i="9"/>
  <c r="U80" i="9"/>
  <c r="R81" i="9"/>
  <c r="O124" i="9"/>
  <c r="P124" i="9"/>
  <c r="M125" i="9"/>
  <c r="AM186" i="9"/>
  <c r="AB185" i="9"/>
  <c r="AG111" i="9"/>
  <c r="AD112" i="9"/>
  <c r="AK187" i="9"/>
  <c r="AI188" i="9"/>
  <c r="AL187" i="9"/>
  <c r="AO110" i="9"/>
  <c r="X187" i="9"/>
  <c r="Z186" i="9"/>
  <c r="AA186" i="9"/>
  <c r="AR109" i="9"/>
  <c r="Q124" i="9"/>
  <c r="S81" i="9"/>
  <c r="K80" i="9"/>
  <c r="B127" i="9"/>
  <c r="E126" i="9"/>
  <c r="D126" i="9"/>
  <c r="V80" i="9"/>
  <c r="P125" i="9"/>
  <c r="O125" i="9"/>
  <c r="M126" i="9"/>
  <c r="AE112" i="9"/>
  <c r="AF112" i="9"/>
  <c r="AC113" i="9"/>
  <c r="AM187" i="9"/>
  <c r="AB186" i="9"/>
  <c r="AP110" i="9"/>
  <c r="AQ110" i="9"/>
  <c r="AN111" i="9"/>
  <c r="AI189" i="9"/>
  <c r="AL188" i="9"/>
  <c r="AK188" i="9"/>
  <c r="X188" i="9"/>
  <c r="AA187" i="9"/>
  <c r="Z187" i="9"/>
  <c r="Q125" i="9"/>
  <c r="F126" i="9"/>
  <c r="O126" i="9"/>
  <c r="M127" i="9"/>
  <c r="P126" i="9"/>
  <c r="T81" i="9"/>
  <c r="U81" i="9"/>
  <c r="R82" i="9"/>
  <c r="E127" i="9"/>
  <c r="B128" i="9"/>
  <c r="D127" i="9"/>
  <c r="AB187" i="9"/>
  <c r="AR110" i="9"/>
  <c r="AK189" i="9"/>
  <c r="AI190" i="9"/>
  <c r="AL189" i="9"/>
  <c r="AO111" i="9"/>
  <c r="X189" i="9"/>
  <c r="Z188" i="9"/>
  <c r="AB188" i="9"/>
  <c r="AA188" i="9"/>
  <c r="AD113" i="9"/>
  <c r="AM188" i="9"/>
  <c r="AG112" i="9"/>
  <c r="V81" i="9"/>
  <c r="S82" i="9"/>
  <c r="K81" i="9"/>
  <c r="P127" i="9"/>
  <c r="M128" i="9"/>
  <c r="O127" i="9"/>
  <c r="Q127" i="9"/>
  <c r="F127" i="9"/>
  <c r="B129" i="9"/>
  <c r="E128" i="9"/>
  <c r="D128" i="9"/>
  <c r="F128" i="9"/>
  <c r="Q126" i="9"/>
  <c r="AI191" i="9"/>
  <c r="AL190" i="9"/>
  <c r="AK190" i="9"/>
  <c r="AM189" i="9"/>
  <c r="X190" i="9"/>
  <c r="AA189" i="9"/>
  <c r="Z189" i="9"/>
  <c r="AR111" i="9"/>
  <c r="AP111" i="9"/>
  <c r="AQ111" i="9"/>
  <c r="AN112" i="9"/>
  <c r="AE113" i="9"/>
  <c r="AF113" i="9"/>
  <c r="AC114" i="9"/>
  <c r="O128" i="9"/>
  <c r="P128" i="9"/>
  <c r="M129" i="9"/>
  <c r="T82" i="9"/>
  <c r="U82" i="9"/>
  <c r="R83" i="9"/>
  <c r="E129" i="9"/>
  <c r="B130" i="9"/>
  <c r="D129" i="9"/>
  <c r="F129" i="9"/>
  <c r="AM190" i="9"/>
  <c r="AB189" i="9"/>
  <c r="X191" i="9"/>
  <c r="Z190" i="9"/>
  <c r="AA190" i="9"/>
  <c r="AD114" i="9"/>
  <c r="AG113" i="9"/>
  <c r="AO112" i="9"/>
  <c r="AK191" i="9"/>
  <c r="AI192" i="9"/>
  <c r="AL191" i="9"/>
  <c r="B131" i="9"/>
  <c r="E130" i="9"/>
  <c r="D130" i="9"/>
  <c r="M130" i="9"/>
  <c r="P129" i="9"/>
  <c r="O129" i="9"/>
  <c r="S83" i="9"/>
  <c r="V82" i="9"/>
  <c r="K82" i="9"/>
  <c r="Q128" i="9"/>
  <c r="AE114" i="9"/>
  <c r="AF114" i="9"/>
  <c r="AC115" i="9"/>
  <c r="AB190" i="9"/>
  <c r="AM191" i="9"/>
  <c r="X192" i="9"/>
  <c r="AA191" i="9"/>
  <c r="Z191" i="9"/>
  <c r="AI193" i="9"/>
  <c r="AL192" i="9"/>
  <c r="AK192" i="9"/>
  <c r="AP112" i="9"/>
  <c r="AQ112" i="9"/>
  <c r="AN113" i="9"/>
  <c r="F130" i="9"/>
  <c r="Q129" i="9"/>
  <c r="T83" i="9"/>
  <c r="U83" i="9"/>
  <c r="R84" i="9"/>
  <c r="O130" i="9"/>
  <c r="P130" i="9"/>
  <c r="M131" i="9"/>
  <c r="E131" i="9"/>
  <c r="D131" i="9"/>
  <c r="B132" i="9"/>
  <c r="AM192" i="9"/>
  <c r="X193" i="9"/>
  <c r="Z192" i="9"/>
  <c r="AA192" i="9"/>
  <c r="AO113" i="9"/>
  <c r="AR112" i="9"/>
  <c r="AD115" i="9"/>
  <c r="AK193" i="9"/>
  <c r="AI194" i="9"/>
  <c r="AL193" i="9"/>
  <c r="AB191" i="9"/>
  <c r="AG114" i="9"/>
  <c r="K83" i="9"/>
  <c r="B133" i="9"/>
  <c r="E132" i="9"/>
  <c r="D132" i="9"/>
  <c r="F132" i="9"/>
  <c r="S84" i="9"/>
  <c r="M132" i="9"/>
  <c r="P131" i="9"/>
  <c r="O131" i="9"/>
  <c r="Q130" i="9"/>
  <c r="F131" i="9"/>
  <c r="V83" i="9"/>
  <c r="AE115" i="9"/>
  <c r="AF115" i="9"/>
  <c r="AC116" i="9"/>
  <c r="AP113" i="9"/>
  <c r="AQ113" i="9"/>
  <c r="AN114" i="9"/>
  <c r="AI195" i="9"/>
  <c r="AL194" i="9"/>
  <c r="AK194" i="9"/>
  <c r="AB192" i="9"/>
  <c r="AM193" i="9"/>
  <c r="X194" i="9"/>
  <c r="AA193" i="9"/>
  <c r="Z193" i="9"/>
  <c r="Q131" i="9"/>
  <c r="E133" i="9"/>
  <c r="D133" i="9"/>
  <c r="F133" i="9"/>
  <c r="B134" i="9"/>
  <c r="T84" i="9"/>
  <c r="U84" i="9"/>
  <c r="R85" i="9"/>
  <c r="O132" i="9"/>
  <c r="M133" i="9"/>
  <c r="P132" i="9"/>
  <c r="AM194" i="9"/>
  <c r="AB193" i="9"/>
  <c r="AK195" i="9"/>
  <c r="AI196" i="9"/>
  <c r="AL195" i="9"/>
  <c r="AR113" i="9"/>
  <c r="X195" i="9"/>
  <c r="Z194" i="9"/>
  <c r="AA194" i="9"/>
  <c r="AD116" i="9"/>
  <c r="AO114" i="9"/>
  <c r="AG115" i="9"/>
  <c r="Q132" i="9"/>
  <c r="E134" i="9"/>
  <c r="B135" i="9"/>
  <c r="D134" i="9"/>
  <c r="V84" i="9"/>
  <c r="S85" i="9"/>
  <c r="K84" i="9"/>
  <c r="M134" i="9"/>
  <c r="P133" i="9"/>
  <c r="O133" i="9"/>
  <c r="Q133" i="9"/>
  <c r="AB194" i="9"/>
  <c r="AI197" i="9"/>
  <c r="AL196" i="9"/>
  <c r="AK196" i="9"/>
  <c r="AM196" i="9"/>
  <c r="X196" i="9"/>
  <c r="AA195" i="9"/>
  <c r="Z195" i="9"/>
  <c r="AP114" i="9"/>
  <c r="AQ114" i="9"/>
  <c r="AN115" i="9"/>
  <c r="AE116" i="9"/>
  <c r="AF116" i="9"/>
  <c r="AC117" i="9"/>
  <c r="AM195" i="9"/>
  <c r="T85" i="9"/>
  <c r="U85" i="9"/>
  <c r="R86" i="9"/>
  <c r="F134" i="9"/>
  <c r="O134" i="9"/>
  <c r="M135" i="9"/>
  <c r="P134" i="9"/>
  <c r="E135" i="9"/>
  <c r="D135" i="9"/>
  <c r="B136" i="9"/>
  <c r="AB195" i="9"/>
  <c r="AR114" i="9"/>
  <c r="X197" i="9"/>
  <c r="Z196" i="9"/>
  <c r="AA196" i="9"/>
  <c r="AD117" i="9"/>
  <c r="AG116" i="9"/>
  <c r="AK197" i="9"/>
  <c r="AI198" i="9"/>
  <c r="AL197" i="9"/>
  <c r="AO115" i="9"/>
  <c r="F135" i="9"/>
  <c r="E136" i="9"/>
  <c r="D136" i="9"/>
  <c r="B137" i="9"/>
  <c r="K85" i="9"/>
  <c r="S86" i="9"/>
  <c r="P135" i="9"/>
  <c r="O135" i="9"/>
  <c r="M136" i="9"/>
  <c r="Q134" i="9"/>
  <c r="V85" i="9"/>
  <c r="AM197" i="9"/>
  <c r="AI199" i="9"/>
  <c r="AL198" i="9"/>
  <c r="AK198" i="9"/>
  <c r="AP115" i="9"/>
  <c r="AQ115" i="9"/>
  <c r="AN116" i="9"/>
  <c r="AB196" i="9"/>
  <c r="AE117" i="9"/>
  <c r="AF117" i="9"/>
  <c r="AC118" i="9"/>
  <c r="X198" i="9"/>
  <c r="AA197" i="9"/>
  <c r="Z197" i="9"/>
  <c r="F136" i="9"/>
  <c r="Q135" i="9"/>
  <c r="T86" i="9"/>
  <c r="U86" i="9"/>
  <c r="R87" i="9"/>
  <c r="E137" i="9"/>
  <c r="D137" i="9"/>
  <c r="B138" i="9"/>
  <c r="P136" i="9"/>
  <c r="O136" i="9"/>
  <c r="M137" i="9"/>
  <c r="AM198" i="9"/>
  <c r="AB197" i="9"/>
  <c r="AO116" i="9"/>
  <c r="AD118" i="9"/>
  <c r="AG117" i="9"/>
  <c r="AR115" i="9"/>
  <c r="X199" i="9"/>
  <c r="Z198" i="9"/>
  <c r="AA198" i="9"/>
  <c r="AK199" i="9"/>
  <c r="AI200" i="9"/>
  <c r="AL199" i="9"/>
  <c r="E138" i="9"/>
  <c r="D138" i="9"/>
  <c r="F138" i="9"/>
  <c r="B139" i="9"/>
  <c r="S87" i="9"/>
  <c r="K86" i="9"/>
  <c r="F137" i="9"/>
  <c r="P137" i="9"/>
  <c r="O137" i="9"/>
  <c r="M138" i="9"/>
  <c r="Q136" i="9"/>
  <c r="V86" i="9"/>
  <c r="AB198" i="9"/>
  <c r="X200" i="9"/>
  <c r="AA199" i="9"/>
  <c r="Z199" i="9"/>
  <c r="AE118" i="9"/>
  <c r="AF118" i="9"/>
  <c r="AC119" i="9"/>
  <c r="AM199" i="9"/>
  <c r="AP116" i="9"/>
  <c r="AQ116" i="9"/>
  <c r="AN117" i="9"/>
  <c r="AI201" i="9"/>
  <c r="AL200" i="9"/>
  <c r="AK200" i="9"/>
  <c r="Q137" i="9"/>
  <c r="T87" i="9"/>
  <c r="U87" i="9"/>
  <c r="R88" i="9"/>
  <c r="E139" i="9"/>
  <c r="D139" i="9"/>
  <c r="F139" i="9"/>
  <c r="B140" i="9"/>
  <c r="P138" i="9"/>
  <c r="O138" i="9"/>
  <c r="M139" i="9"/>
  <c r="AM200" i="9"/>
  <c r="AB199" i="9"/>
  <c r="AR116" i="9"/>
  <c r="AO117" i="9"/>
  <c r="AD119" i="9"/>
  <c r="AG118" i="9"/>
  <c r="AK201" i="9"/>
  <c r="AI202" i="9"/>
  <c r="AL201" i="9"/>
  <c r="X201" i="9"/>
  <c r="Z200" i="9"/>
  <c r="AA200" i="9"/>
  <c r="E140" i="9"/>
  <c r="B141" i="9"/>
  <c r="D140" i="9"/>
  <c r="F140" i="9"/>
  <c r="K87" i="9"/>
  <c r="S88" i="9"/>
  <c r="O139" i="9"/>
  <c r="P139" i="9"/>
  <c r="M140" i="9"/>
  <c r="Q138" i="9"/>
  <c r="V87" i="9"/>
  <c r="AM201" i="9"/>
  <c r="AE119" i="9"/>
  <c r="AF119" i="9"/>
  <c r="AC120" i="9"/>
  <c r="X202" i="9"/>
  <c r="AA201" i="9"/>
  <c r="Z201" i="9"/>
  <c r="AP117" i="9"/>
  <c r="AQ117" i="9"/>
  <c r="AN118" i="9"/>
  <c r="AI203" i="9"/>
  <c r="AL202" i="9"/>
  <c r="AK202" i="9"/>
  <c r="AB200" i="9"/>
  <c r="T88" i="9"/>
  <c r="U88" i="9"/>
  <c r="R89" i="9"/>
  <c r="E141" i="9"/>
  <c r="B142" i="9"/>
  <c r="D141" i="9"/>
  <c r="F141" i="9"/>
  <c r="M141" i="9"/>
  <c r="P140" i="9"/>
  <c r="O140" i="9"/>
  <c r="Q139" i="9"/>
  <c r="AM202" i="9"/>
  <c r="AB201" i="9"/>
  <c r="AO118" i="9"/>
  <c r="X203" i="9"/>
  <c r="Z202" i="9"/>
  <c r="AA202" i="9"/>
  <c r="AD120" i="9"/>
  <c r="AK203" i="9"/>
  <c r="AI204" i="9"/>
  <c r="AL203" i="9"/>
  <c r="AR117" i="9"/>
  <c r="AG119" i="9"/>
  <c r="Q140" i="9"/>
  <c r="E142" i="9"/>
  <c r="B143" i="9"/>
  <c r="D142" i="9"/>
  <c r="F142" i="9"/>
  <c r="S89" i="9"/>
  <c r="M142" i="9"/>
  <c r="P141" i="9"/>
  <c r="O141" i="9"/>
  <c r="K88" i="9"/>
  <c r="V88" i="9"/>
  <c r="AP118" i="9"/>
  <c r="AQ118" i="9"/>
  <c r="AN119" i="9"/>
  <c r="AE120" i="9"/>
  <c r="AF120" i="9"/>
  <c r="AC121" i="9"/>
  <c r="AB202" i="9"/>
  <c r="AI205" i="9"/>
  <c r="AL204" i="9"/>
  <c r="AK204" i="9"/>
  <c r="X204" i="9"/>
  <c r="AA203" i="9"/>
  <c r="Z203" i="9"/>
  <c r="AM203" i="9"/>
  <c r="Q141" i="9"/>
  <c r="O142" i="9"/>
  <c r="M143" i="9"/>
  <c r="P142" i="9"/>
  <c r="T89" i="9"/>
  <c r="U89" i="9"/>
  <c r="R90" i="9"/>
  <c r="E143" i="9"/>
  <c r="D143" i="9"/>
  <c r="B144" i="9"/>
  <c r="AM204" i="9"/>
  <c r="AB203" i="9"/>
  <c r="AK205" i="9"/>
  <c r="AI206" i="9"/>
  <c r="AL205" i="9"/>
  <c r="AG120" i="9"/>
  <c r="AD121" i="9"/>
  <c r="AO119" i="9"/>
  <c r="X205" i="9"/>
  <c r="Z204" i="9"/>
  <c r="AA204" i="9"/>
  <c r="AR118" i="9"/>
  <c r="F143" i="9"/>
  <c r="V89" i="9"/>
  <c r="E144" i="9"/>
  <c r="D144" i="9"/>
  <c r="B145" i="9"/>
  <c r="S90" i="9"/>
  <c r="P143" i="9"/>
  <c r="O143" i="9"/>
  <c r="M144" i="9"/>
  <c r="K89" i="9"/>
  <c r="Q142" i="9"/>
  <c r="AB204" i="9"/>
  <c r="AI207" i="9"/>
  <c r="AL206" i="9"/>
  <c r="AK206" i="9"/>
  <c r="AP119" i="9"/>
  <c r="AQ119" i="9"/>
  <c r="AN120" i="9"/>
  <c r="AE121" i="9"/>
  <c r="AF121" i="9"/>
  <c r="AC122" i="9"/>
  <c r="X206" i="9"/>
  <c r="AA205" i="9"/>
  <c r="Z205" i="9"/>
  <c r="AM205" i="9"/>
  <c r="F144" i="9"/>
  <c r="Q143" i="9"/>
  <c r="T90" i="9"/>
  <c r="U90" i="9"/>
  <c r="R91" i="9"/>
  <c r="E145" i="9"/>
  <c r="D145" i="9"/>
  <c r="B146" i="9"/>
  <c r="P144" i="9"/>
  <c r="O144" i="9"/>
  <c r="M145" i="9"/>
  <c r="AM206" i="9"/>
  <c r="AB205" i="9"/>
  <c r="AD122" i="9"/>
  <c r="AR119" i="9"/>
  <c r="X207" i="9"/>
  <c r="Z206" i="9"/>
  <c r="AA206" i="9"/>
  <c r="AG121" i="9"/>
  <c r="AO120" i="9"/>
  <c r="AK207" i="9"/>
  <c r="AI208" i="9"/>
  <c r="AL207" i="9"/>
  <c r="F145" i="9"/>
  <c r="E146" i="9"/>
  <c r="D146" i="9"/>
  <c r="B147" i="9"/>
  <c r="S91" i="9"/>
  <c r="K90" i="9"/>
  <c r="P145" i="9"/>
  <c r="O145" i="9"/>
  <c r="M146" i="9"/>
  <c r="Q144" i="9"/>
  <c r="V90" i="9"/>
  <c r="AI209" i="9"/>
  <c r="AL208" i="9"/>
  <c r="AK208" i="9"/>
  <c r="AB206" i="9"/>
  <c r="AM207" i="9"/>
  <c r="AE122" i="9"/>
  <c r="AF122" i="9"/>
  <c r="AC123" i="9"/>
  <c r="X208" i="9"/>
  <c r="AA207" i="9"/>
  <c r="Z207" i="9"/>
  <c r="AP120" i="9"/>
  <c r="AQ120" i="9"/>
  <c r="AN121" i="9"/>
  <c r="F146" i="9"/>
  <c r="Q145" i="9"/>
  <c r="E147" i="9"/>
  <c r="D147" i="9"/>
  <c r="B148" i="9"/>
  <c r="T91" i="9"/>
  <c r="U91" i="9"/>
  <c r="R92" i="9"/>
  <c r="P146" i="9"/>
  <c r="M147" i="9"/>
  <c r="O146" i="9"/>
  <c r="AM208" i="9"/>
  <c r="AG122" i="9"/>
  <c r="X209" i="9"/>
  <c r="Z208" i="9"/>
  <c r="AA208" i="9"/>
  <c r="AB207" i="9"/>
  <c r="AD123" i="9"/>
  <c r="AO121" i="9"/>
  <c r="AR120" i="9"/>
  <c r="AK209" i="9"/>
  <c r="AI210" i="9"/>
  <c r="AL209" i="9"/>
  <c r="F147" i="9"/>
  <c r="S92" i="9"/>
  <c r="V91" i="9"/>
  <c r="E148" i="9"/>
  <c r="B149" i="9"/>
  <c r="D148" i="9"/>
  <c r="F148" i="9"/>
  <c r="Q146" i="9"/>
  <c r="O147" i="9"/>
  <c r="P147" i="9"/>
  <c r="M148" i="9"/>
  <c r="K91" i="9"/>
  <c r="AE123" i="9"/>
  <c r="AF123" i="9"/>
  <c r="AC124" i="9"/>
  <c r="AI211" i="9"/>
  <c r="AL210" i="9"/>
  <c r="AK210" i="9"/>
  <c r="AM210" i="9"/>
  <c r="X210" i="9"/>
  <c r="AA209" i="9"/>
  <c r="Z209" i="9"/>
  <c r="AM209" i="9"/>
  <c r="AB208" i="9"/>
  <c r="AP121" i="9"/>
  <c r="AQ121" i="9"/>
  <c r="AN122" i="9"/>
  <c r="E149" i="9"/>
  <c r="B150" i="9"/>
  <c r="D149" i="9"/>
  <c r="F149" i="9"/>
  <c r="M149" i="9"/>
  <c r="P148" i="9"/>
  <c r="O148" i="9"/>
  <c r="Q147" i="9"/>
  <c r="T92" i="9"/>
  <c r="U92" i="9"/>
  <c r="R93" i="9"/>
  <c r="AB209" i="9"/>
  <c r="AO122" i="9"/>
  <c r="AK211" i="9"/>
  <c r="AI212" i="9"/>
  <c r="AL211" i="9"/>
  <c r="AD124" i="9"/>
  <c r="X211" i="9"/>
  <c r="Z210" i="9"/>
  <c r="AA210" i="9"/>
  <c r="AR121" i="9"/>
  <c r="AG123" i="9"/>
  <c r="V92" i="9"/>
  <c r="M150" i="9"/>
  <c r="P149" i="9"/>
  <c r="O149" i="9"/>
  <c r="K92" i="9"/>
  <c r="E150" i="9"/>
  <c r="B151" i="9"/>
  <c r="D150" i="9"/>
  <c r="F150" i="9"/>
  <c r="Q148" i="9"/>
  <c r="S93" i="9"/>
  <c r="AE124" i="9"/>
  <c r="AF124" i="9"/>
  <c r="AC125" i="9"/>
  <c r="AI213" i="9"/>
  <c r="AL212" i="9"/>
  <c r="AK212" i="9"/>
  <c r="AP122" i="9"/>
  <c r="AQ122" i="9"/>
  <c r="AN123" i="9"/>
  <c r="X212" i="9"/>
  <c r="AA211" i="9"/>
  <c r="Z211" i="9"/>
  <c r="AM211" i="9"/>
  <c r="AB210" i="9"/>
  <c r="Q149" i="9"/>
  <c r="T93" i="9"/>
  <c r="U93" i="9"/>
  <c r="R94" i="9"/>
  <c r="E151" i="9"/>
  <c r="D151" i="9"/>
  <c r="F151" i="9"/>
  <c r="B152" i="9"/>
  <c r="O150" i="9"/>
  <c r="M151" i="9"/>
  <c r="P150" i="9"/>
  <c r="AB211" i="9"/>
  <c r="AM212" i="9"/>
  <c r="AK213" i="9"/>
  <c r="AI214" i="9"/>
  <c r="AL213" i="9"/>
  <c r="AO123" i="9"/>
  <c r="AD125" i="9"/>
  <c r="X213" i="9"/>
  <c r="Z212" i="9"/>
  <c r="AA212" i="9"/>
  <c r="AR122" i="9"/>
  <c r="AG124" i="9"/>
  <c r="Q150" i="9"/>
  <c r="E152" i="9"/>
  <c r="D152" i="9"/>
  <c r="F152" i="9"/>
  <c r="B153" i="9"/>
  <c r="K93" i="9"/>
  <c r="S94" i="9"/>
  <c r="P151" i="9"/>
  <c r="O151" i="9"/>
  <c r="M152" i="9"/>
  <c r="V93" i="9"/>
  <c r="AP123" i="9"/>
  <c r="AQ123" i="9"/>
  <c r="AN124" i="9"/>
  <c r="AI215" i="9"/>
  <c r="AL214" i="9"/>
  <c r="AK214" i="9"/>
  <c r="AE125" i="9"/>
  <c r="AF125" i="9"/>
  <c r="AC126" i="9"/>
  <c r="AB212" i="9"/>
  <c r="AM213" i="9"/>
  <c r="X214" i="9"/>
  <c r="AA213" i="9"/>
  <c r="Z213" i="9"/>
  <c r="Q151" i="9"/>
  <c r="E153" i="9"/>
  <c r="D153" i="9"/>
  <c r="B154" i="9"/>
  <c r="T94" i="9"/>
  <c r="U94" i="9"/>
  <c r="R95" i="9"/>
  <c r="P152" i="9"/>
  <c r="O152" i="9"/>
  <c r="M153" i="9"/>
  <c r="AM214" i="9"/>
  <c r="AB213" i="9"/>
  <c r="AD126" i="9"/>
  <c r="AG125" i="9"/>
  <c r="AK215" i="9"/>
  <c r="AI216" i="9"/>
  <c r="AL215" i="9"/>
  <c r="AO124" i="9"/>
  <c r="X215" i="9"/>
  <c r="Z214" i="9"/>
  <c r="AA214" i="9"/>
  <c r="AR123" i="9"/>
  <c r="F153" i="9"/>
  <c r="S95" i="9"/>
  <c r="V94" i="9"/>
  <c r="P153" i="9"/>
  <c r="O153" i="9"/>
  <c r="Q153" i="9"/>
  <c r="M154" i="9"/>
  <c r="E154" i="9"/>
  <c r="D154" i="9"/>
  <c r="B155" i="9"/>
  <c r="Q152" i="9"/>
  <c r="K94" i="9"/>
  <c r="AI217" i="9"/>
  <c r="AL216" i="9"/>
  <c r="AK216" i="9"/>
  <c r="AP124" i="9"/>
  <c r="AQ124" i="9"/>
  <c r="AN125" i="9"/>
  <c r="AM215" i="9"/>
  <c r="AB214" i="9"/>
  <c r="AE126" i="9"/>
  <c r="AF126" i="9"/>
  <c r="AC127" i="9"/>
  <c r="X216" i="9"/>
  <c r="AA215" i="9"/>
  <c r="Z215" i="9"/>
  <c r="F154" i="9"/>
  <c r="M155" i="9"/>
  <c r="P154" i="9"/>
  <c r="O154" i="9"/>
  <c r="Q154" i="9"/>
  <c r="B156" i="9"/>
  <c r="E155" i="9"/>
  <c r="D155" i="9"/>
  <c r="F155" i="9"/>
  <c r="T95" i="9"/>
  <c r="U95" i="9"/>
  <c r="R96" i="9"/>
  <c r="AM216" i="9"/>
  <c r="AB215" i="9"/>
  <c r="AG126" i="9"/>
  <c r="AO125" i="9"/>
  <c r="AR124" i="9"/>
  <c r="X217" i="9"/>
  <c r="Z216" i="9"/>
  <c r="AA216" i="9"/>
  <c r="AD127" i="9"/>
  <c r="AK217" i="9"/>
  <c r="AI218" i="9"/>
  <c r="AL217" i="9"/>
  <c r="B157" i="9"/>
  <c r="E156" i="9"/>
  <c r="D156" i="9"/>
  <c r="V95" i="9"/>
  <c r="S96" i="9"/>
  <c r="K95" i="9"/>
  <c r="O155" i="9"/>
  <c r="M156" i="9"/>
  <c r="P155" i="9"/>
  <c r="AE127" i="9"/>
  <c r="AF127" i="9"/>
  <c r="AC128" i="9"/>
  <c r="X218" i="9"/>
  <c r="AA217" i="9"/>
  <c r="Z217" i="9"/>
  <c r="AI219" i="9"/>
  <c r="AL218" i="9"/>
  <c r="AK218" i="9"/>
  <c r="AB216" i="9"/>
  <c r="AP125" i="9"/>
  <c r="AQ125" i="9"/>
  <c r="AN126" i="9"/>
  <c r="AM217" i="9"/>
  <c r="F156" i="9"/>
  <c r="O156" i="9"/>
  <c r="M157" i="9"/>
  <c r="P156" i="9"/>
  <c r="T96" i="9"/>
  <c r="U96" i="9"/>
  <c r="R97" i="9"/>
  <c r="Q155" i="9"/>
  <c r="B158" i="9"/>
  <c r="E157" i="9"/>
  <c r="D157" i="9"/>
  <c r="AM218" i="9"/>
  <c r="AB217" i="9"/>
  <c r="AK219" i="9"/>
  <c r="AI220" i="9"/>
  <c r="AL219" i="9"/>
  <c r="X219" i="9"/>
  <c r="Z218" i="9"/>
  <c r="AA218" i="9"/>
  <c r="AR125" i="9"/>
  <c r="AD128" i="9"/>
  <c r="AO126" i="9"/>
  <c r="AG127" i="9"/>
  <c r="Q156" i="9"/>
  <c r="F157" i="9"/>
  <c r="S97" i="9"/>
  <c r="O157" i="9"/>
  <c r="M158" i="9"/>
  <c r="P157" i="9"/>
  <c r="V96" i="9"/>
  <c r="B159" i="9"/>
  <c r="E158" i="9"/>
  <c r="D158" i="9"/>
  <c r="K96" i="9"/>
  <c r="AB218" i="9"/>
  <c r="AI221" i="9"/>
  <c r="AL220" i="9"/>
  <c r="AK220" i="9"/>
  <c r="X220" i="9"/>
  <c r="AA219" i="9"/>
  <c r="Z219" i="9"/>
  <c r="AP126" i="9"/>
  <c r="AQ126" i="9"/>
  <c r="AN127" i="9"/>
  <c r="AE128" i="9"/>
  <c r="AF128" i="9"/>
  <c r="AC129" i="9"/>
  <c r="AM219" i="9"/>
  <c r="Q157" i="9"/>
  <c r="T97" i="9"/>
  <c r="U97" i="9"/>
  <c r="R98" i="9"/>
  <c r="O158" i="9"/>
  <c r="P158" i="9"/>
  <c r="M159" i="9"/>
  <c r="F158" i="9"/>
  <c r="B160" i="9"/>
  <c r="E159" i="9"/>
  <c r="D159" i="9"/>
  <c r="AB219" i="9"/>
  <c r="AR126" i="9"/>
  <c r="X221" i="9"/>
  <c r="Z220" i="9"/>
  <c r="AA220" i="9"/>
  <c r="AM220" i="9"/>
  <c r="AK221" i="9"/>
  <c r="AI222" i="9"/>
  <c r="AL221" i="9"/>
  <c r="AD129" i="9"/>
  <c r="AG128" i="9"/>
  <c r="AO127" i="9"/>
  <c r="F159" i="9"/>
  <c r="M160" i="9"/>
  <c r="O159" i="9"/>
  <c r="P159" i="9"/>
  <c r="Q158" i="9"/>
  <c r="S98" i="9"/>
  <c r="B161" i="9"/>
  <c r="E160" i="9"/>
  <c r="D160" i="9"/>
  <c r="V97" i="9"/>
  <c r="K97" i="9"/>
  <c r="AB220" i="9"/>
  <c r="AM221" i="9"/>
  <c r="AE129" i="9"/>
  <c r="AF129" i="9"/>
  <c r="AC130" i="9"/>
  <c r="AI223" i="9"/>
  <c r="AL222" i="9"/>
  <c r="AK222" i="9"/>
  <c r="AP127" i="9"/>
  <c r="AQ127" i="9"/>
  <c r="AN128" i="9"/>
  <c r="X222" i="9"/>
  <c r="AA221" i="9"/>
  <c r="Z221" i="9"/>
  <c r="B162" i="9"/>
  <c r="E161" i="9"/>
  <c r="D161" i="9"/>
  <c r="T98" i="9"/>
  <c r="U98" i="9"/>
  <c r="R99" i="9"/>
  <c r="Q159" i="9"/>
  <c r="F160" i="9"/>
  <c r="O160" i="9"/>
  <c r="P160" i="9"/>
  <c r="M161" i="9"/>
  <c r="AB221" i="9"/>
  <c r="AO128" i="9"/>
  <c r="AK223" i="9"/>
  <c r="AI224" i="9"/>
  <c r="AL223" i="9"/>
  <c r="AM222" i="9"/>
  <c r="AD130" i="9"/>
  <c r="AG129" i="9"/>
  <c r="AR127" i="9"/>
  <c r="X223" i="9"/>
  <c r="Z222" i="9"/>
  <c r="AA222" i="9"/>
  <c r="F161" i="9"/>
  <c r="V98" i="9"/>
  <c r="S99" i="9"/>
  <c r="M162" i="9"/>
  <c r="O161" i="9"/>
  <c r="P161" i="9"/>
  <c r="K98" i="9"/>
  <c r="Q160" i="9"/>
  <c r="B163" i="9"/>
  <c r="E162" i="9"/>
  <c r="D162" i="9"/>
  <c r="F162" i="9"/>
  <c r="AB222" i="9"/>
  <c r="AE130" i="9"/>
  <c r="AF130" i="9"/>
  <c r="AC131" i="9"/>
  <c r="X224" i="9"/>
  <c r="AA223" i="9"/>
  <c r="Z223" i="9"/>
  <c r="AP128" i="9"/>
  <c r="AQ128" i="9"/>
  <c r="AN129" i="9"/>
  <c r="AI225" i="9"/>
  <c r="AL224" i="9"/>
  <c r="AK224" i="9"/>
  <c r="AM223" i="9"/>
  <c r="Q161" i="9"/>
  <c r="B164" i="9"/>
  <c r="E163" i="9"/>
  <c r="D163" i="9"/>
  <c r="O162" i="9"/>
  <c r="M163" i="9"/>
  <c r="P162" i="9"/>
  <c r="T99" i="9"/>
  <c r="U99" i="9"/>
  <c r="R100" i="9"/>
  <c r="AM224" i="9"/>
  <c r="AR128" i="9"/>
  <c r="X225" i="9"/>
  <c r="Z224" i="9"/>
  <c r="AA224" i="9"/>
  <c r="AD131" i="9"/>
  <c r="AG130" i="9"/>
  <c r="AO129" i="9"/>
  <c r="AB223" i="9"/>
  <c r="AK225" i="9"/>
  <c r="AI226" i="9"/>
  <c r="AL225" i="9"/>
  <c r="F163" i="9"/>
  <c r="Q162" i="9"/>
  <c r="M164" i="9"/>
  <c r="O163" i="9"/>
  <c r="P163" i="9"/>
  <c r="K99" i="9"/>
  <c r="V99" i="9"/>
  <c r="B165" i="9"/>
  <c r="E164" i="9"/>
  <c r="D164" i="9"/>
  <c r="S100" i="9"/>
  <c r="AI227" i="9"/>
  <c r="AL226" i="9"/>
  <c r="AK226" i="9"/>
  <c r="AB224" i="9"/>
  <c r="AE131" i="9"/>
  <c r="AF131" i="9"/>
  <c r="AC132" i="9"/>
  <c r="X226" i="9"/>
  <c r="AA225" i="9"/>
  <c r="Z225" i="9"/>
  <c r="AM225" i="9"/>
  <c r="AP129" i="9"/>
  <c r="AQ129" i="9"/>
  <c r="AN130" i="9"/>
  <c r="F164" i="9"/>
  <c r="Q163" i="9"/>
  <c r="B166" i="9"/>
  <c r="E165" i="9"/>
  <c r="D165" i="9"/>
  <c r="F165" i="9"/>
  <c r="T100" i="9"/>
  <c r="U100" i="9"/>
  <c r="R101" i="9"/>
  <c r="O164" i="9"/>
  <c r="M165" i="9"/>
  <c r="P164" i="9"/>
  <c r="AM226" i="9"/>
  <c r="X227" i="9"/>
  <c r="Z226" i="9"/>
  <c r="AA226" i="9"/>
  <c r="AG131" i="9"/>
  <c r="AO130" i="9"/>
  <c r="AD132" i="9"/>
  <c r="AR129" i="9"/>
  <c r="AB225" i="9"/>
  <c r="AK227" i="9"/>
  <c r="AI228" i="9"/>
  <c r="AL227" i="9"/>
  <c r="V100" i="9"/>
  <c r="M166" i="9"/>
  <c r="O165" i="9"/>
  <c r="P165" i="9"/>
  <c r="B167" i="9"/>
  <c r="E166" i="9"/>
  <c r="D166" i="9"/>
  <c r="F166" i="9"/>
  <c r="Q164" i="9"/>
  <c r="S101" i="9"/>
  <c r="K100" i="9"/>
  <c r="AE132" i="9"/>
  <c r="AF132" i="9"/>
  <c r="AC133" i="9"/>
  <c r="AI229" i="9"/>
  <c r="AL228" i="9"/>
  <c r="AK228" i="9"/>
  <c r="AM227" i="9"/>
  <c r="AB226" i="9"/>
  <c r="AP130" i="9"/>
  <c r="AQ130" i="9"/>
  <c r="AN131" i="9"/>
  <c r="X228" i="9"/>
  <c r="AA227" i="9"/>
  <c r="Z227" i="9"/>
  <c r="B168" i="9"/>
  <c r="E167" i="9"/>
  <c r="D167" i="9"/>
  <c r="Q165" i="9"/>
  <c r="T101" i="9"/>
  <c r="U101" i="9"/>
  <c r="R102" i="9"/>
  <c r="O166" i="9"/>
  <c r="P166" i="9"/>
  <c r="M167" i="9"/>
  <c r="AM228" i="9"/>
  <c r="AB227" i="9"/>
  <c r="AR130" i="9"/>
  <c r="AK229" i="9"/>
  <c r="AI230" i="9"/>
  <c r="AL229" i="9"/>
  <c r="AD133" i="9"/>
  <c r="X229" i="9"/>
  <c r="Z228" i="9"/>
  <c r="AA228" i="9"/>
  <c r="AO131" i="9"/>
  <c r="AG132" i="9"/>
  <c r="F167" i="9"/>
  <c r="K101" i="9"/>
  <c r="S102" i="9"/>
  <c r="V101" i="9"/>
  <c r="M168" i="9"/>
  <c r="O167" i="9"/>
  <c r="P167" i="9"/>
  <c r="Q166" i="9"/>
  <c r="B169" i="9"/>
  <c r="E168" i="9"/>
  <c r="D168" i="9"/>
  <c r="X230" i="9"/>
  <c r="AA229" i="9"/>
  <c r="Z229" i="9"/>
  <c r="AB228" i="9"/>
  <c r="AI231" i="9"/>
  <c r="AL230" i="9"/>
  <c r="AK230" i="9"/>
  <c r="AG133" i="9"/>
  <c r="AE133" i="9"/>
  <c r="AF133" i="9"/>
  <c r="AC134" i="9"/>
  <c r="AP131" i="9"/>
  <c r="AQ131" i="9"/>
  <c r="AN132" i="9"/>
  <c r="AM229" i="9"/>
  <c r="Q167" i="9"/>
  <c r="O168" i="9"/>
  <c r="P168" i="9"/>
  <c r="M169" i="9"/>
  <c r="F168" i="9"/>
  <c r="T102" i="9"/>
  <c r="U102" i="9"/>
  <c r="R103" i="9"/>
  <c r="B170" i="9"/>
  <c r="E169" i="9"/>
  <c r="D169" i="9"/>
  <c r="AM230" i="9"/>
  <c r="AB229" i="9"/>
  <c r="AK231" i="9"/>
  <c r="AI232" i="9"/>
  <c r="AL231" i="9"/>
  <c r="AO132" i="9"/>
  <c r="AR131" i="9"/>
  <c r="AD134" i="9"/>
  <c r="X231" i="9"/>
  <c r="Z230" i="9"/>
  <c r="AA230" i="9"/>
  <c r="F169" i="9"/>
  <c r="S103" i="9"/>
  <c r="V102" i="9"/>
  <c r="M170" i="9"/>
  <c r="O169" i="9"/>
  <c r="P169" i="9"/>
  <c r="K102" i="9"/>
  <c r="B171" i="9"/>
  <c r="E170" i="9"/>
  <c r="D170" i="9"/>
  <c r="Q168" i="9"/>
  <c r="AP132" i="9"/>
  <c r="AQ132" i="9"/>
  <c r="AN133" i="9"/>
  <c r="AI233" i="9"/>
  <c r="AL232" i="9"/>
  <c r="AK232" i="9"/>
  <c r="AE134" i="9"/>
  <c r="AF134" i="9"/>
  <c r="AC135" i="9"/>
  <c r="AB230" i="9"/>
  <c r="X232" i="9"/>
  <c r="AA231" i="9"/>
  <c r="Z231" i="9"/>
  <c r="AM231" i="9"/>
  <c r="F170" i="9"/>
  <c r="O170" i="9"/>
  <c r="P170" i="9"/>
  <c r="M171" i="9"/>
  <c r="Q169" i="9"/>
  <c r="B172" i="9"/>
  <c r="E171" i="9"/>
  <c r="D171" i="9"/>
  <c r="T103" i="9"/>
  <c r="U103" i="9"/>
  <c r="R104" i="9"/>
  <c r="AM232" i="9"/>
  <c r="AB231" i="9"/>
  <c r="AD135" i="9"/>
  <c r="AG134" i="9"/>
  <c r="AK233" i="9"/>
  <c r="AI234" i="9"/>
  <c r="AL233" i="9"/>
  <c r="AO133" i="9"/>
  <c r="X233" i="9"/>
  <c r="Z232" i="9"/>
  <c r="AA232" i="9"/>
  <c r="AR132" i="9"/>
  <c r="B173" i="9"/>
  <c r="E172" i="9"/>
  <c r="D172" i="9"/>
  <c r="M172" i="9"/>
  <c r="O171" i="9"/>
  <c r="P171" i="9"/>
  <c r="K103" i="9"/>
  <c r="V103" i="9"/>
  <c r="S104" i="9"/>
  <c r="F171" i="9"/>
  <c r="Q170" i="9"/>
  <c r="AP133" i="9"/>
  <c r="AQ133" i="9"/>
  <c r="AN134" i="9"/>
  <c r="AI235" i="9"/>
  <c r="AL234" i="9"/>
  <c r="AK234" i="9"/>
  <c r="AM234" i="9"/>
  <c r="AB232" i="9"/>
  <c r="AE135" i="9"/>
  <c r="AF135" i="9"/>
  <c r="AC136" i="9"/>
  <c r="AM233" i="9"/>
  <c r="X234" i="9"/>
  <c r="AA233" i="9"/>
  <c r="Z233" i="9"/>
  <c r="F172" i="9"/>
  <c r="Q171" i="9"/>
  <c r="T104" i="9"/>
  <c r="U104" i="9"/>
  <c r="R105" i="9"/>
  <c r="O172" i="9"/>
  <c r="P172" i="9"/>
  <c r="M173" i="9"/>
  <c r="B174" i="9"/>
  <c r="E173" i="9"/>
  <c r="D173" i="9"/>
  <c r="AB233" i="9"/>
  <c r="AG135" i="9"/>
  <c r="AK235" i="9"/>
  <c r="AI236" i="9"/>
  <c r="AL235" i="9"/>
  <c r="AO134" i="9"/>
  <c r="AD136" i="9"/>
  <c r="X235" i="9"/>
  <c r="Z234" i="9"/>
  <c r="AA234" i="9"/>
  <c r="AR133" i="9"/>
  <c r="F173" i="9"/>
  <c r="M174" i="9"/>
  <c r="O173" i="9"/>
  <c r="P173" i="9"/>
  <c r="Q172" i="9"/>
  <c r="S105" i="9"/>
  <c r="V104" i="9"/>
  <c r="B175" i="9"/>
  <c r="E174" i="9"/>
  <c r="D174" i="9"/>
  <c r="F174" i="9"/>
  <c r="K104" i="9"/>
  <c r="AI237" i="9"/>
  <c r="AL236" i="9"/>
  <c r="AK236" i="9"/>
  <c r="AP134" i="9"/>
  <c r="AQ134" i="9"/>
  <c r="AN135" i="9"/>
  <c r="AB234" i="9"/>
  <c r="AM235" i="9"/>
  <c r="AE136" i="9"/>
  <c r="AF136" i="9"/>
  <c r="AC137" i="9"/>
  <c r="X236" i="9"/>
  <c r="AA235" i="9"/>
  <c r="Z235" i="9"/>
  <c r="AB235" i="9"/>
  <c r="T105" i="9"/>
  <c r="U105" i="9"/>
  <c r="R106" i="9"/>
  <c r="B176" i="9"/>
  <c r="E175" i="9"/>
  <c r="D175" i="9"/>
  <c r="Q173" i="9"/>
  <c r="O174" i="9"/>
  <c r="M175" i="9"/>
  <c r="P174" i="9"/>
  <c r="AM236" i="9"/>
  <c r="AG136" i="9"/>
  <c r="AR134" i="9"/>
  <c r="X237" i="9"/>
  <c r="Z236" i="9"/>
  <c r="AA236" i="9"/>
  <c r="AO135" i="9"/>
  <c r="AD137" i="9"/>
  <c r="AK237" i="9"/>
  <c r="AI238" i="9"/>
  <c r="AL237" i="9"/>
  <c r="F175" i="9"/>
  <c r="K105" i="9"/>
  <c r="B177" i="9"/>
  <c r="E176" i="9"/>
  <c r="D176" i="9"/>
  <c r="S106" i="9"/>
  <c r="M176" i="9"/>
  <c r="O175" i="9"/>
  <c r="P175" i="9"/>
  <c r="Q174" i="9"/>
  <c r="V105" i="9"/>
  <c r="AP135" i="9"/>
  <c r="AQ135" i="9"/>
  <c r="AN136" i="9"/>
  <c r="AB236" i="9"/>
  <c r="X238" i="9"/>
  <c r="AA237" i="9"/>
  <c r="Z237" i="9"/>
  <c r="AE137" i="9"/>
  <c r="AF137" i="9"/>
  <c r="AC138" i="9"/>
  <c r="AI239" i="9"/>
  <c r="AL238" i="9"/>
  <c r="AK238" i="9"/>
  <c r="AM237" i="9"/>
  <c r="F176" i="9"/>
  <c r="T106" i="9"/>
  <c r="U106" i="9"/>
  <c r="R107" i="9"/>
  <c r="B178" i="9"/>
  <c r="E177" i="9"/>
  <c r="D177" i="9"/>
  <c r="F177" i="9"/>
  <c r="Q175" i="9"/>
  <c r="O176" i="9"/>
  <c r="P176" i="9"/>
  <c r="M177" i="9"/>
  <c r="AB237" i="9"/>
  <c r="AM238" i="9"/>
  <c r="AG137" i="9"/>
  <c r="AD138" i="9"/>
  <c r="X239" i="9"/>
  <c r="Z238" i="9"/>
  <c r="AA238" i="9"/>
  <c r="AO136" i="9"/>
  <c r="AI240" i="9"/>
  <c r="AK239" i="9"/>
  <c r="AL239" i="9"/>
  <c r="AR135" i="9"/>
  <c r="M178" i="9"/>
  <c r="O177" i="9"/>
  <c r="P177" i="9"/>
  <c r="K106" i="9"/>
  <c r="S107" i="9"/>
  <c r="B179" i="9"/>
  <c r="E178" i="9"/>
  <c r="D178" i="9"/>
  <c r="Q176" i="9"/>
  <c r="V106" i="9"/>
  <c r="AB238" i="9"/>
  <c r="AE138" i="9"/>
  <c r="AF138" i="9"/>
  <c r="AC139" i="9"/>
  <c r="AP136" i="9"/>
  <c r="AQ136" i="9"/>
  <c r="AN137" i="9"/>
  <c r="X240" i="9"/>
  <c r="AA239" i="9"/>
  <c r="Z239" i="9"/>
  <c r="AM239" i="9"/>
  <c r="AI241" i="9"/>
  <c r="AK240" i="9"/>
  <c r="AL240" i="9"/>
  <c r="F178" i="9"/>
  <c r="T107" i="9"/>
  <c r="U107" i="9"/>
  <c r="R108" i="9"/>
  <c r="Q177" i="9"/>
  <c r="B180" i="9"/>
  <c r="E179" i="9"/>
  <c r="D179" i="9"/>
  <c r="O178" i="9"/>
  <c r="M179" i="9"/>
  <c r="P178" i="9"/>
  <c r="X241" i="9"/>
  <c r="Z240" i="9"/>
  <c r="AA240" i="9"/>
  <c r="AM240" i="9"/>
  <c r="AD139" i="9"/>
  <c r="AB239" i="9"/>
  <c r="AR136" i="9"/>
  <c r="AI242" i="9"/>
  <c r="AL241" i="9"/>
  <c r="AK241" i="9"/>
  <c r="AM241" i="9"/>
  <c r="AG138" i="9"/>
  <c r="AO137" i="9"/>
  <c r="F179" i="9"/>
  <c r="B181" i="9"/>
  <c r="E180" i="9"/>
  <c r="D180" i="9"/>
  <c r="K107" i="9"/>
  <c r="S108" i="9"/>
  <c r="M180" i="9"/>
  <c r="O179" i="9"/>
  <c r="P179" i="9"/>
  <c r="Q178" i="9"/>
  <c r="V107" i="9"/>
  <c r="AB240" i="9"/>
  <c r="AE139" i="9"/>
  <c r="AF139" i="9"/>
  <c r="AC140" i="9"/>
  <c r="AP137" i="9"/>
  <c r="AQ137" i="9"/>
  <c r="AN138" i="9"/>
  <c r="AI243" i="9"/>
  <c r="AK242" i="9"/>
  <c r="AL242" i="9"/>
  <c r="AA241" i="9"/>
  <c r="Z241" i="9"/>
  <c r="X242" i="9"/>
  <c r="F180" i="9"/>
  <c r="T108" i="9"/>
  <c r="U108" i="9"/>
  <c r="R109" i="9"/>
  <c r="Q179" i="9"/>
  <c r="O180" i="9"/>
  <c r="M181" i="9"/>
  <c r="P180" i="9"/>
  <c r="B182" i="9"/>
  <c r="E181" i="9"/>
  <c r="D181" i="9"/>
  <c r="AM242" i="9"/>
  <c r="AO138" i="9"/>
  <c r="AR137" i="9"/>
  <c r="Z242" i="9"/>
  <c r="X243" i="9"/>
  <c r="AA242" i="9"/>
  <c r="AD140" i="9"/>
  <c r="AI244" i="9"/>
  <c r="AL243" i="9"/>
  <c r="AK243" i="9"/>
  <c r="AB241" i="9"/>
  <c r="AG139" i="9"/>
  <c r="F181" i="9"/>
  <c r="M182" i="9"/>
  <c r="O181" i="9"/>
  <c r="P181" i="9"/>
  <c r="Q180" i="9"/>
  <c r="K108" i="9"/>
  <c r="S109" i="9"/>
  <c r="B183" i="9"/>
  <c r="E182" i="9"/>
  <c r="D182" i="9"/>
  <c r="V108" i="9"/>
  <c r="AM243" i="9"/>
  <c r="AP138" i="9"/>
  <c r="AQ138" i="9"/>
  <c r="AN139" i="9"/>
  <c r="X244" i="9"/>
  <c r="AA243" i="9"/>
  <c r="Z243" i="9"/>
  <c r="AB243" i="9"/>
  <c r="AB242" i="9"/>
  <c r="AI245" i="9"/>
  <c r="AK244" i="9"/>
  <c r="AL244" i="9"/>
  <c r="AE140" i="9"/>
  <c r="AF140" i="9"/>
  <c r="AC141" i="9"/>
  <c r="F182" i="9"/>
  <c r="B184" i="9"/>
  <c r="E183" i="9"/>
  <c r="D183" i="9"/>
  <c r="Q181" i="9"/>
  <c r="T109" i="9"/>
  <c r="U109" i="9"/>
  <c r="R110" i="9"/>
  <c r="O182" i="9"/>
  <c r="P182" i="9"/>
  <c r="M183" i="9"/>
  <c r="AM244" i="9"/>
  <c r="Z244" i="9"/>
  <c r="X245" i="9"/>
  <c r="AA244" i="9"/>
  <c r="AO139" i="9"/>
  <c r="AI246" i="9"/>
  <c r="AL245" i="9"/>
  <c r="AK245" i="9"/>
  <c r="AD141" i="9"/>
  <c r="AG140" i="9"/>
  <c r="AR138" i="9"/>
  <c r="M184" i="9"/>
  <c r="O183" i="9"/>
  <c r="P183" i="9"/>
  <c r="S110" i="9"/>
  <c r="V109" i="9"/>
  <c r="F183" i="9"/>
  <c r="B185" i="9"/>
  <c r="E184" i="9"/>
  <c r="D184" i="9"/>
  <c r="F184" i="9"/>
  <c r="Q182" i="9"/>
  <c r="K109" i="9"/>
  <c r="AM245" i="9"/>
  <c r="X246" i="9"/>
  <c r="AA245" i="9"/>
  <c r="Z245" i="9"/>
  <c r="AI247" i="9"/>
  <c r="AK246" i="9"/>
  <c r="AL246" i="9"/>
  <c r="AP139" i="9"/>
  <c r="AQ139" i="9"/>
  <c r="AN140" i="9"/>
  <c r="AE141" i="9"/>
  <c r="AF141" i="9"/>
  <c r="AC142" i="9"/>
  <c r="AB244" i="9"/>
  <c r="E185" i="9"/>
  <c r="B186" i="9"/>
  <c r="D185" i="9"/>
  <c r="F185" i="9"/>
  <c r="Q183" i="9"/>
  <c r="T110" i="9"/>
  <c r="U110" i="9"/>
  <c r="R111" i="9"/>
  <c r="M185" i="9"/>
  <c r="O184" i="9"/>
  <c r="P184" i="9"/>
  <c r="AG141" i="9"/>
  <c r="AB245" i="9"/>
  <c r="AR139" i="9"/>
  <c r="AI248" i="9"/>
  <c r="AL247" i="9"/>
  <c r="AK247" i="9"/>
  <c r="AM246" i="9"/>
  <c r="AD142" i="9"/>
  <c r="AO140" i="9"/>
  <c r="Z246" i="9"/>
  <c r="X247" i="9"/>
  <c r="AA246" i="9"/>
  <c r="V110" i="9"/>
  <c r="S111" i="9"/>
  <c r="K110" i="9"/>
  <c r="D186" i="9"/>
  <c r="B187" i="9"/>
  <c r="E186" i="9"/>
  <c r="Q184" i="9"/>
  <c r="P185" i="9"/>
  <c r="M186" i="9"/>
  <c r="O185" i="9"/>
  <c r="Q185" i="9"/>
  <c r="AM247" i="9"/>
  <c r="AE142" i="9"/>
  <c r="AF142" i="9"/>
  <c r="AC143" i="9"/>
  <c r="AB246" i="9"/>
  <c r="X248" i="9"/>
  <c r="AA247" i="9"/>
  <c r="Z247" i="9"/>
  <c r="AI249" i="9"/>
  <c r="AK248" i="9"/>
  <c r="AL248" i="9"/>
  <c r="AP140" i="9"/>
  <c r="AQ140" i="9"/>
  <c r="AN141" i="9"/>
  <c r="F186" i="9"/>
  <c r="E187" i="9"/>
  <c r="D187" i="9"/>
  <c r="F187" i="9"/>
  <c r="B188" i="9"/>
  <c r="O186" i="9"/>
  <c r="M187" i="9"/>
  <c r="P186" i="9"/>
  <c r="J111" i="9"/>
  <c r="G112" i="9"/>
  <c r="T111" i="9"/>
  <c r="U111" i="9"/>
  <c r="R112" i="9"/>
  <c r="AM248" i="9"/>
  <c r="Z248" i="9"/>
  <c r="X249" i="9"/>
  <c r="AA248" i="9"/>
  <c r="AB247" i="9"/>
  <c r="AO141" i="9"/>
  <c r="AD143" i="9"/>
  <c r="AI250" i="9"/>
  <c r="AL249" i="9"/>
  <c r="AK249" i="9"/>
  <c r="AR140" i="9"/>
  <c r="AG142" i="9"/>
  <c r="K111" i="9"/>
  <c r="E188" i="9"/>
  <c r="D188" i="9"/>
  <c r="F188" i="9"/>
  <c r="B189" i="9"/>
  <c r="P187" i="9"/>
  <c r="O187" i="9"/>
  <c r="M188" i="9"/>
  <c r="H112" i="9"/>
  <c r="Q186" i="9"/>
  <c r="S112" i="9"/>
  <c r="V111" i="9"/>
  <c r="AM249" i="9"/>
  <c r="X250" i="9"/>
  <c r="AA249" i="9"/>
  <c r="Z249" i="9"/>
  <c r="AE143" i="9"/>
  <c r="AF143" i="9"/>
  <c r="AC144" i="9"/>
  <c r="AP141" i="9"/>
  <c r="AQ141" i="9"/>
  <c r="AN142" i="9"/>
  <c r="AI251" i="9"/>
  <c r="AK250" i="9"/>
  <c r="AL250" i="9"/>
  <c r="AB248" i="9"/>
  <c r="Q187" i="9"/>
  <c r="E189" i="9"/>
  <c r="D189" i="9"/>
  <c r="F189" i="9"/>
  <c r="B190" i="9"/>
  <c r="P188" i="9"/>
  <c r="O188" i="9"/>
  <c r="M189" i="9"/>
  <c r="T112" i="9"/>
  <c r="U112" i="9"/>
  <c r="R113" i="9"/>
  <c r="I112" i="9"/>
  <c r="J112" i="9"/>
  <c r="G113" i="9"/>
  <c r="AB249" i="9"/>
  <c r="AO142" i="9"/>
  <c r="AR141" i="9"/>
  <c r="AG143" i="9"/>
  <c r="AI252" i="9"/>
  <c r="AL251" i="9"/>
  <c r="AK251" i="9"/>
  <c r="AD144" i="9"/>
  <c r="AM250" i="9"/>
  <c r="Z250" i="9"/>
  <c r="X251" i="9"/>
  <c r="AA250" i="9"/>
  <c r="Q188" i="9"/>
  <c r="S113" i="9"/>
  <c r="P189" i="9"/>
  <c r="O189" i="9"/>
  <c r="M190" i="9"/>
  <c r="E190" i="9"/>
  <c r="D190" i="9"/>
  <c r="F190" i="9"/>
  <c r="B191" i="9"/>
  <c r="V112" i="9"/>
  <c r="H113" i="9"/>
  <c r="K112" i="9"/>
  <c r="AM251" i="9"/>
  <c r="AI253" i="9"/>
  <c r="AK252" i="9"/>
  <c r="AL252" i="9"/>
  <c r="AB250" i="9"/>
  <c r="AP142" i="9"/>
  <c r="AQ142" i="9"/>
  <c r="AN143" i="9"/>
  <c r="X252" i="9"/>
  <c r="AA251" i="9"/>
  <c r="Z251" i="9"/>
  <c r="AE144" i="9"/>
  <c r="AF144" i="9"/>
  <c r="AC145" i="9"/>
  <c r="Q189" i="9"/>
  <c r="E191" i="9"/>
  <c r="D191" i="9"/>
  <c r="F191" i="9"/>
  <c r="B192" i="9"/>
  <c r="T113" i="9"/>
  <c r="U113" i="9"/>
  <c r="R114" i="9"/>
  <c r="P190" i="9"/>
  <c r="O190" i="9"/>
  <c r="Q190" i="9"/>
  <c r="M191" i="9"/>
  <c r="I113" i="9"/>
  <c r="J113" i="9"/>
  <c r="G114" i="9"/>
  <c r="AO143" i="9"/>
  <c r="AD145" i="9"/>
  <c r="AG144" i="9"/>
  <c r="AM252" i="9"/>
  <c r="Z252" i="9"/>
  <c r="X253" i="9"/>
  <c r="AA252" i="9"/>
  <c r="AR142" i="9"/>
  <c r="AB251" i="9"/>
  <c r="AI254" i="9"/>
  <c r="AL253" i="9"/>
  <c r="AK253" i="9"/>
  <c r="B193" i="9"/>
  <c r="E192" i="9"/>
  <c r="D192" i="9"/>
  <c r="P191" i="9"/>
  <c r="M192" i="9"/>
  <c r="O191" i="9"/>
  <c r="Q191" i="9"/>
  <c r="S114" i="9"/>
  <c r="V113" i="9"/>
  <c r="H114" i="9"/>
  <c r="K113" i="9"/>
  <c r="AM253" i="9"/>
  <c r="AB252" i="9"/>
  <c r="X254" i="9"/>
  <c r="AA253" i="9"/>
  <c r="Z253" i="9"/>
  <c r="AI255" i="9"/>
  <c r="AK254" i="9"/>
  <c r="AL254" i="9"/>
  <c r="AE145" i="9"/>
  <c r="AF145" i="9"/>
  <c r="AC146" i="9"/>
  <c r="AP143" i="9"/>
  <c r="AQ143" i="9"/>
  <c r="AN144" i="9"/>
  <c r="F192" i="9"/>
  <c r="T114" i="9"/>
  <c r="U114" i="9"/>
  <c r="R115" i="9"/>
  <c r="M193" i="9"/>
  <c r="P192" i="9"/>
  <c r="O192" i="9"/>
  <c r="I114" i="9"/>
  <c r="J114" i="9"/>
  <c r="G115" i="9"/>
  <c r="E193" i="9"/>
  <c r="B194" i="9"/>
  <c r="D193" i="9"/>
  <c r="AB253" i="9"/>
  <c r="AM254" i="9"/>
  <c r="AD146" i="9"/>
  <c r="AG145" i="9"/>
  <c r="AI256" i="9"/>
  <c r="AL255" i="9"/>
  <c r="AK255" i="9"/>
  <c r="AO144" i="9"/>
  <c r="AR143" i="9"/>
  <c r="Z254" i="9"/>
  <c r="X255" i="9"/>
  <c r="AA254" i="9"/>
  <c r="Q192" i="9"/>
  <c r="P193" i="9"/>
  <c r="M194" i="9"/>
  <c r="O193" i="9"/>
  <c r="Q193" i="9"/>
  <c r="S115" i="9"/>
  <c r="H115" i="9"/>
  <c r="K114" i="9"/>
  <c r="F193" i="9"/>
  <c r="D194" i="9"/>
  <c r="B195" i="9"/>
  <c r="E194" i="9"/>
  <c r="V114" i="9"/>
  <c r="AP144" i="9"/>
  <c r="AQ144" i="9"/>
  <c r="AN145" i="9"/>
  <c r="AI257" i="9"/>
  <c r="AK256" i="9"/>
  <c r="AL256" i="9"/>
  <c r="AB254" i="9"/>
  <c r="AM255" i="9"/>
  <c r="X256" i="9"/>
  <c r="AA255" i="9"/>
  <c r="Z255" i="9"/>
  <c r="AE146" i="9"/>
  <c r="AF146" i="9"/>
  <c r="AC147" i="9"/>
  <c r="I115" i="9"/>
  <c r="J115" i="9"/>
  <c r="G116" i="9"/>
  <c r="T115" i="9"/>
  <c r="U115" i="9"/>
  <c r="R116" i="9"/>
  <c r="E195" i="9"/>
  <c r="D195" i="9"/>
  <c r="B196" i="9"/>
  <c r="F194" i="9"/>
  <c r="O194" i="9"/>
  <c r="M195" i="9"/>
  <c r="P194" i="9"/>
  <c r="AB255" i="9"/>
  <c r="AM256" i="9"/>
  <c r="AL257" i="9"/>
  <c r="AI258" i="9"/>
  <c r="AK257" i="9"/>
  <c r="AM257" i="9"/>
  <c r="Z256" i="9"/>
  <c r="X257" i="9"/>
  <c r="AA256" i="9"/>
  <c r="AD147" i="9"/>
  <c r="AG146" i="9"/>
  <c r="AO145" i="9"/>
  <c r="AR144" i="9"/>
  <c r="B197" i="9"/>
  <c r="E196" i="9"/>
  <c r="D196" i="9"/>
  <c r="F195" i="9"/>
  <c r="P195" i="9"/>
  <c r="M196" i="9"/>
  <c r="O195" i="9"/>
  <c r="Q195" i="9"/>
  <c r="H116" i="9"/>
  <c r="S116" i="9"/>
  <c r="V115" i="9"/>
  <c r="Q194" i="9"/>
  <c r="K115" i="9"/>
  <c r="X258" i="9"/>
  <c r="AA257" i="9"/>
  <c r="Z257" i="9"/>
  <c r="AB257" i="9"/>
  <c r="AP145" i="9"/>
  <c r="AQ145" i="9"/>
  <c r="AN146" i="9"/>
  <c r="AB256" i="9"/>
  <c r="AL258" i="9"/>
  <c r="AI259" i="9"/>
  <c r="AK258" i="9"/>
  <c r="AE147" i="9"/>
  <c r="AF147" i="9"/>
  <c r="AC148" i="9"/>
  <c r="F196" i="9"/>
  <c r="O196" i="9"/>
  <c r="M197" i="9"/>
  <c r="P196" i="9"/>
  <c r="T116" i="9"/>
  <c r="U116" i="9"/>
  <c r="R117" i="9"/>
  <c r="I116" i="9"/>
  <c r="J116" i="9"/>
  <c r="G117" i="9"/>
  <c r="E197" i="9"/>
  <c r="B198" i="9"/>
  <c r="D197" i="9"/>
  <c r="AD148" i="9"/>
  <c r="AG147" i="9"/>
  <c r="AL259" i="9"/>
  <c r="AI260" i="9"/>
  <c r="AK259" i="9"/>
  <c r="AM259" i="9"/>
  <c r="AO146" i="9"/>
  <c r="AR145" i="9"/>
  <c r="AM258" i="9"/>
  <c r="Z258" i="9"/>
  <c r="AA258" i="9"/>
  <c r="X259" i="9"/>
  <c r="K116" i="9"/>
  <c r="H117" i="9"/>
  <c r="F197" i="9"/>
  <c r="P197" i="9"/>
  <c r="M198" i="9"/>
  <c r="O197" i="9"/>
  <c r="Q197" i="9"/>
  <c r="S117" i="9"/>
  <c r="V116" i="9"/>
  <c r="E198" i="9"/>
  <c r="D198" i="9"/>
  <c r="F198" i="9"/>
  <c r="B199" i="9"/>
  <c r="Q196" i="9"/>
  <c r="AA259" i="9"/>
  <c r="X260" i="9"/>
  <c r="Z259" i="9"/>
  <c r="AB259" i="9"/>
  <c r="AP146" i="9"/>
  <c r="AQ146" i="9"/>
  <c r="AN147" i="9"/>
  <c r="AL260" i="9"/>
  <c r="AI261" i="9"/>
  <c r="AK260" i="9"/>
  <c r="AM260" i="9"/>
  <c r="AB258" i="9"/>
  <c r="AE148" i="9"/>
  <c r="AF148" i="9"/>
  <c r="AC149" i="9"/>
  <c r="I117" i="9"/>
  <c r="J117" i="9"/>
  <c r="G118" i="9"/>
  <c r="M199" i="9"/>
  <c r="P198" i="9"/>
  <c r="O198" i="9"/>
  <c r="D199" i="9"/>
  <c r="E199" i="9"/>
  <c r="B200" i="9"/>
  <c r="T117" i="9"/>
  <c r="U117" i="9"/>
  <c r="R118" i="9"/>
  <c r="AO147" i="9"/>
  <c r="AR146" i="9"/>
  <c r="AD149" i="9"/>
  <c r="AG148" i="9"/>
  <c r="AA260" i="9"/>
  <c r="X261" i="9"/>
  <c r="Z260" i="9"/>
  <c r="AL261" i="9"/>
  <c r="AI262" i="9"/>
  <c r="AK261" i="9"/>
  <c r="Q198" i="9"/>
  <c r="P199" i="9"/>
  <c r="O199" i="9"/>
  <c r="Q199" i="9"/>
  <c r="M200" i="9"/>
  <c r="E200" i="9"/>
  <c r="D200" i="9"/>
  <c r="F200" i="9"/>
  <c r="B201" i="9"/>
  <c r="F199" i="9"/>
  <c r="H118" i="9"/>
  <c r="S118" i="9"/>
  <c r="V117" i="9"/>
  <c r="K117" i="9"/>
  <c r="AM261" i="9"/>
  <c r="AE149" i="9"/>
  <c r="AF149" i="9"/>
  <c r="AC150" i="9"/>
  <c r="AA261" i="9"/>
  <c r="Z261" i="9"/>
  <c r="X262" i="9"/>
  <c r="AL262" i="9"/>
  <c r="AI263" i="9"/>
  <c r="AK262" i="9"/>
  <c r="AM262" i="9"/>
  <c r="AB260" i="9"/>
  <c r="AP147" i="9"/>
  <c r="AQ147" i="9"/>
  <c r="AN148" i="9"/>
  <c r="M201" i="9"/>
  <c r="P200" i="9"/>
  <c r="O200" i="9"/>
  <c r="E201" i="9"/>
  <c r="D201" i="9"/>
  <c r="F201" i="9"/>
  <c r="B202" i="9"/>
  <c r="T118" i="9"/>
  <c r="U118" i="9"/>
  <c r="R119" i="9"/>
  <c r="I118" i="9"/>
  <c r="J118" i="9"/>
  <c r="G119" i="9"/>
  <c r="AB261" i="9"/>
  <c r="AL263" i="9"/>
  <c r="AI264" i="9"/>
  <c r="AK263" i="9"/>
  <c r="AM263" i="9"/>
  <c r="AO148" i="9"/>
  <c r="AR147" i="9"/>
  <c r="AD150" i="9"/>
  <c r="AA262" i="9"/>
  <c r="Z262" i="9"/>
  <c r="X263" i="9"/>
  <c r="AG149" i="9"/>
  <c r="Q200" i="9"/>
  <c r="V118" i="9"/>
  <c r="S119" i="9"/>
  <c r="B203" i="9"/>
  <c r="E202" i="9"/>
  <c r="D202" i="9"/>
  <c r="H119" i="9"/>
  <c r="K118" i="9"/>
  <c r="O201" i="9"/>
  <c r="M202" i="9"/>
  <c r="P201" i="9"/>
  <c r="AB262" i="9"/>
  <c r="AA263" i="9"/>
  <c r="X264" i="9"/>
  <c r="Z263" i="9"/>
  <c r="AL264" i="9"/>
  <c r="AI265" i="9"/>
  <c r="AK264" i="9"/>
  <c r="AM264" i="9"/>
  <c r="AE150" i="9"/>
  <c r="AF150" i="9"/>
  <c r="AC151" i="9"/>
  <c r="AP148" i="9"/>
  <c r="AQ148" i="9"/>
  <c r="AN149" i="9"/>
  <c r="F202" i="9"/>
  <c r="M203" i="9"/>
  <c r="P202" i="9"/>
  <c r="O202" i="9"/>
  <c r="Q202" i="9"/>
  <c r="T119" i="9"/>
  <c r="U119" i="9"/>
  <c r="R120" i="9"/>
  <c r="I119" i="9"/>
  <c r="J119" i="9"/>
  <c r="G120" i="9"/>
  <c r="E203" i="9"/>
  <c r="D203" i="9"/>
  <c r="B204" i="9"/>
  <c r="Q201" i="9"/>
  <c r="AB263" i="9"/>
  <c r="AD151" i="9"/>
  <c r="AG150" i="9"/>
  <c r="AL265" i="9"/>
  <c r="AI266" i="9"/>
  <c r="AK265" i="9"/>
  <c r="AM265" i="9"/>
  <c r="AA264" i="9"/>
  <c r="X265" i="9"/>
  <c r="Z264" i="9"/>
  <c r="AO149" i="9"/>
  <c r="AR148" i="9"/>
  <c r="S120" i="9"/>
  <c r="H120" i="9"/>
  <c r="K119" i="9"/>
  <c r="V119" i="9"/>
  <c r="D204" i="9"/>
  <c r="B205" i="9"/>
  <c r="E204" i="9"/>
  <c r="F203" i="9"/>
  <c r="M204" i="9"/>
  <c r="P203" i="9"/>
  <c r="O203" i="9"/>
  <c r="AA265" i="9"/>
  <c r="Z265" i="9"/>
  <c r="X266" i="9"/>
  <c r="AP149" i="9"/>
  <c r="AQ149" i="9"/>
  <c r="AN150" i="9"/>
  <c r="AE151" i="9"/>
  <c r="AF151" i="9"/>
  <c r="AC152" i="9"/>
  <c r="AL266" i="9"/>
  <c r="AI267" i="9"/>
  <c r="AK266" i="9"/>
  <c r="AB264" i="9"/>
  <c r="F204" i="9"/>
  <c r="T120" i="9"/>
  <c r="U120" i="9"/>
  <c r="R121" i="9"/>
  <c r="E205" i="9"/>
  <c r="D205" i="9"/>
  <c r="B206" i="9"/>
  <c r="Q203" i="9"/>
  <c r="I120" i="9"/>
  <c r="J120" i="9"/>
  <c r="G121" i="9"/>
  <c r="M205" i="9"/>
  <c r="P204" i="9"/>
  <c r="O204" i="9"/>
  <c r="Q204" i="9"/>
  <c r="AB265" i="9"/>
  <c r="AO150" i="9"/>
  <c r="AR149" i="9"/>
  <c r="AD152" i="9"/>
  <c r="AA266" i="9"/>
  <c r="Z266" i="9"/>
  <c r="X267" i="9"/>
  <c r="AG151" i="9"/>
  <c r="AM266" i="9"/>
  <c r="AL267" i="9"/>
  <c r="AI268" i="9"/>
  <c r="AK267" i="9"/>
  <c r="AM267" i="9"/>
  <c r="F205" i="9"/>
  <c r="K120" i="9"/>
  <c r="H121" i="9"/>
  <c r="B207" i="9"/>
  <c r="D206" i="9"/>
  <c r="E206" i="9"/>
  <c r="S121" i="9"/>
  <c r="P205" i="9"/>
  <c r="M206" i="9"/>
  <c r="O205" i="9"/>
  <c r="V120" i="9"/>
  <c r="AB266" i="9"/>
  <c r="AA267" i="9"/>
  <c r="X268" i="9"/>
  <c r="Z267" i="9"/>
  <c r="AB267" i="9"/>
  <c r="AE152" i="9"/>
  <c r="AF152" i="9"/>
  <c r="AC153" i="9"/>
  <c r="AL268" i="9"/>
  <c r="AI269" i="9"/>
  <c r="AK268" i="9"/>
  <c r="AM268" i="9"/>
  <c r="AP150" i="9"/>
  <c r="AQ150" i="9"/>
  <c r="AN151" i="9"/>
  <c r="Q205" i="9"/>
  <c r="T121" i="9"/>
  <c r="U121" i="9"/>
  <c r="R122" i="9"/>
  <c r="F206" i="9"/>
  <c r="E207" i="9"/>
  <c r="D207" i="9"/>
  <c r="B208" i="9"/>
  <c r="M207" i="9"/>
  <c r="P206" i="9"/>
  <c r="O206" i="9"/>
  <c r="I121" i="9"/>
  <c r="J121" i="9"/>
  <c r="G122" i="9"/>
  <c r="AL269" i="9"/>
  <c r="AI270" i="9"/>
  <c r="AK269" i="9"/>
  <c r="AM269" i="9"/>
  <c r="AG152" i="9"/>
  <c r="AA268" i="9"/>
  <c r="X269" i="9"/>
  <c r="Z268" i="9"/>
  <c r="AD153" i="9"/>
  <c r="AO151" i="9"/>
  <c r="AR150" i="9"/>
  <c r="F207" i="9"/>
  <c r="O207" i="9"/>
  <c r="M208" i="9"/>
  <c r="P207" i="9"/>
  <c r="H122" i="9"/>
  <c r="E208" i="9"/>
  <c r="D208" i="9"/>
  <c r="B209" i="9"/>
  <c r="S122" i="9"/>
  <c r="K121" i="9"/>
  <c r="Q206" i="9"/>
  <c r="V121" i="9"/>
  <c r="AB268" i="9"/>
  <c r="AA269" i="9"/>
  <c r="Z269" i="9"/>
  <c r="X270" i="9"/>
  <c r="AL270" i="9"/>
  <c r="AI271" i="9"/>
  <c r="AK270" i="9"/>
  <c r="AM270" i="9"/>
  <c r="AP151" i="9"/>
  <c r="AQ151" i="9"/>
  <c r="AN152" i="9"/>
  <c r="AE153" i="9"/>
  <c r="AF153" i="9"/>
  <c r="AC154" i="9"/>
  <c r="F208" i="9"/>
  <c r="M209" i="9"/>
  <c r="P208" i="9"/>
  <c r="O208" i="9"/>
  <c r="E209" i="9"/>
  <c r="D209" i="9"/>
  <c r="B210" i="9"/>
  <c r="I122" i="9"/>
  <c r="J122" i="9"/>
  <c r="G123" i="9"/>
  <c r="T122" i="9"/>
  <c r="U122" i="9"/>
  <c r="R123" i="9"/>
  <c r="Q207" i="9"/>
  <c r="AB269" i="9"/>
  <c r="AO152" i="9"/>
  <c r="AA270" i="9"/>
  <c r="Z270" i="9"/>
  <c r="X271" i="9"/>
  <c r="AR151" i="9"/>
  <c r="AL271" i="9"/>
  <c r="AI272" i="9"/>
  <c r="AK271" i="9"/>
  <c r="AD154" i="9"/>
  <c r="AG153" i="9"/>
  <c r="Q208" i="9"/>
  <c r="F209" i="9"/>
  <c r="K122" i="9"/>
  <c r="H123" i="9"/>
  <c r="D210" i="9"/>
  <c r="B211" i="9"/>
  <c r="E210" i="9"/>
  <c r="S123" i="9"/>
  <c r="V122" i="9"/>
  <c r="P209" i="9"/>
  <c r="M210" i="9"/>
  <c r="O209" i="9"/>
  <c r="AB270" i="9"/>
  <c r="AP152" i="9"/>
  <c r="AQ152" i="9"/>
  <c r="AN153" i="9"/>
  <c r="AL272" i="9"/>
  <c r="AI273" i="9"/>
  <c r="AK272" i="9"/>
  <c r="AA271" i="9"/>
  <c r="X272" i="9"/>
  <c r="Z271" i="9"/>
  <c r="AE154" i="9"/>
  <c r="AF154" i="9"/>
  <c r="AC155" i="9"/>
  <c r="AM271" i="9"/>
  <c r="Q209" i="9"/>
  <c r="E211" i="9"/>
  <c r="D211" i="9"/>
  <c r="F211" i="9"/>
  <c r="B212" i="9"/>
  <c r="T123" i="9"/>
  <c r="U123" i="9"/>
  <c r="R124" i="9"/>
  <c r="F210" i="9"/>
  <c r="I123" i="9"/>
  <c r="J123" i="9"/>
  <c r="G124" i="9"/>
  <c r="M211" i="9"/>
  <c r="P210" i="9"/>
  <c r="O210" i="9"/>
  <c r="AM272" i="9"/>
  <c r="AA272" i="9"/>
  <c r="X273" i="9"/>
  <c r="Z272" i="9"/>
  <c r="AB272" i="9"/>
  <c r="AL273" i="9"/>
  <c r="AI274" i="9"/>
  <c r="AK273" i="9"/>
  <c r="AM273" i="9"/>
  <c r="AD155" i="9"/>
  <c r="AO153" i="9"/>
  <c r="AG154" i="9"/>
  <c r="AR152" i="9"/>
  <c r="AB271" i="9"/>
  <c r="Q210" i="9"/>
  <c r="K123" i="9"/>
  <c r="V123" i="9"/>
  <c r="B213" i="9"/>
  <c r="D212" i="9"/>
  <c r="E212" i="9"/>
  <c r="S124" i="9"/>
  <c r="H124" i="9"/>
  <c r="O211" i="9"/>
  <c r="M212" i="9"/>
  <c r="P211" i="9"/>
  <c r="AE155" i="9"/>
  <c r="AF155" i="9"/>
  <c r="AC156" i="9"/>
  <c r="AL274" i="9"/>
  <c r="AI275" i="9"/>
  <c r="AK274" i="9"/>
  <c r="AM274" i="9"/>
  <c r="AA273" i="9"/>
  <c r="Z273" i="9"/>
  <c r="AB273" i="9"/>
  <c r="X274" i="9"/>
  <c r="AP153" i="9"/>
  <c r="AQ153" i="9"/>
  <c r="AN154" i="9"/>
  <c r="M213" i="9"/>
  <c r="P212" i="9"/>
  <c r="O212" i="9"/>
  <c r="T124" i="9"/>
  <c r="U124" i="9"/>
  <c r="R125" i="9"/>
  <c r="F212" i="9"/>
  <c r="Q211" i="9"/>
  <c r="E213" i="9"/>
  <c r="D213" i="9"/>
  <c r="B214" i="9"/>
  <c r="I124" i="9"/>
  <c r="J124" i="9"/>
  <c r="G125" i="9"/>
  <c r="AO154" i="9"/>
  <c r="AA274" i="9"/>
  <c r="Z274" i="9"/>
  <c r="AB274" i="9"/>
  <c r="X275" i="9"/>
  <c r="AL275" i="9"/>
  <c r="AI276" i="9"/>
  <c r="AK275" i="9"/>
  <c r="AM275" i="9"/>
  <c r="AD156" i="9"/>
  <c r="AR153" i="9"/>
  <c r="AG155" i="9"/>
  <c r="Q212" i="9"/>
  <c r="S125" i="9"/>
  <c r="B215" i="9"/>
  <c r="D214" i="9"/>
  <c r="E214" i="9"/>
  <c r="H125" i="9"/>
  <c r="V124" i="9"/>
  <c r="K124" i="9"/>
  <c r="F213" i="9"/>
  <c r="P213" i="9"/>
  <c r="M214" i="9"/>
  <c r="O213" i="9"/>
  <c r="AL276" i="9"/>
  <c r="AI277" i="9"/>
  <c r="AK276" i="9"/>
  <c r="AM276" i="9"/>
  <c r="AA275" i="9"/>
  <c r="X276" i="9"/>
  <c r="Z275" i="9"/>
  <c r="AB275" i="9"/>
  <c r="AP154" i="9"/>
  <c r="AQ154" i="9"/>
  <c r="AN155" i="9"/>
  <c r="AE156" i="9"/>
  <c r="AF156" i="9"/>
  <c r="AC157" i="9"/>
  <c r="F214" i="9"/>
  <c r="I125" i="9"/>
  <c r="J125" i="9"/>
  <c r="G126" i="9"/>
  <c r="Q213" i="9"/>
  <c r="M215" i="9"/>
  <c r="P214" i="9"/>
  <c r="O214" i="9"/>
  <c r="E215" i="9"/>
  <c r="D215" i="9"/>
  <c r="F215" i="9"/>
  <c r="B216" i="9"/>
  <c r="T125" i="9"/>
  <c r="U125" i="9"/>
  <c r="R126" i="9"/>
  <c r="AO155" i="9"/>
  <c r="AR154" i="9"/>
  <c r="AA276" i="9"/>
  <c r="X277" i="9"/>
  <c r="Z276" i="9"/>
  <c r="AB276" i="9"/>
  <c r="AL277" i="9"/>
  <c r="AI278" i="9"/>
  <c r="AK277" i="9"/>
  <c r="AD157" i="9"/>
  <c r="AG156" i="9"/>
  <c r="Q214" i="9"/>
  <c r="P215" i="9"/>
  <c r="O215" i="9"/>
  <c r="M216" i="9"/>
  <c r="S126" i="9"/>
  <c r="H126" i="9"/>
  <c r="V125" i="9"/>
  <c r="E216" i="9"/>
  <c r="B217" i="9"/>
  <c r="D216" i="9"/>
  <c r="K125" i="9"/>
  <c r="AA277" i="9"/>
  <c r="Z277" i="9"/>
  <c r="X278" i="9"/>
  <c r="AL278" i="9"/>
  <c r="AI279" i="9"/>
  <c r="AK278" i="9"/>
  <c r="AM278" i="9"/>
  <c r="AE157" i="9"/>
  <c r="AF157" i="9"/>
  <c r="AC158" i="9"/>
  <c r="AM277" i="9"/>
  <c r="AP155" i="9"/>
  <c r="AQ155" i="9"/>
  <c r="AN156" i="9"/>
  <c r="Q215" i="9"/>
  <c r="F216" i="9"/>
  <c r="T126" i="9"/>
  <c r="U126" i="9"/>
  <c r="R127" i="9"/>
  <c r="M217" i="9"/>
  <c r="P216" i="9"/>
  <c r="O216" i="9"/>
  <c r="Q216" i="9"/>
  <c r="I126" i="9"/>
  <c r="J126" i="9"/>
  <c r="G127" i="9"/>
  <c r="E217" i="9"/>
  <c r="D217" i="9"/>
  <c r="B218" i="9"/>
  <c r="AB277" i="9"/>
  <c r="AL279" i="9"/>
  <c r="AI280" i="9"/>
  <c r="AK279" i="9"/>
  <c r="AM279" i="9"/>
  <c r="AA278" i="9"/>
  <c r="Z278" i="9"/>
  <c r="X279" i="9"/>
  <c r="AD158" i="9"/>
  <c r="AG157" i="9"/>
  <c r="AO156" i="9"/>
  <c r="AR155" i="9"/>
  <c r="H127" i="9"/>
  <c r="O217" i="9"/>
  <c r="M218" i="9"/>
  <c r="P217" i="9"/>
  <c r="K126" i="9"/>
  <c r="S127" i="9"/>
  <c r="E218" i="9"/>
  <c r="D218" i="9"/>
  <c r="B219" i="9"/>
  <c r="F217" i="9"/>
  <c r="V126" i="9"/>
  <c r="AB278" i="9"/>
  <c r="AP156" i="9"/>
  <c r="AQ156" i="9"/>
  <c r="AN157" i="9"/>
  <c r="AE158" i="9"/>
  <c r="AF158" i="9"/>
  <c r="AC159" i="9"/>
  <c r="AL280" i="9"/>
  <c r="AI281" i="9"/>
  <c r="AK280" i="9"/>
  <c r="AM280" i="9"/>
  <c r="AA279" i="9"/>
  <c r="X280" i="9"/>
  <c r="Z279" i="9"/>
  <c r="F218" i="9"/>
  <c r="E219" i="9"/>
  <c r="D219" i="9"/>
  <c r="F219" i="9"/>
  <c r="B220" i="9"/>
  <c r="T127" i="9"/>
  <c r="U127" i="9"/>
  <c r="R128" i="9"/>
  <c r="I127" i="9"/>
  <c r="J127" i="9"/>
  <c r="G128" i="9"/>
  <c r="M219" i="9"/>
  <c r="P218" i="9"/>
  <c r="O218" i="9"/>
  <c r="Q217" i="9"/>
  <c r="AD159" i="9"/>
  <c r="AL281" i="9"/>
  <c r="AI282" i="9"/>
  <c r="AK281" i="9"/>
  <c r="AM281" i="9"/>
  <c r="AG158" i="9"/>
  <c r="AB279" i="9"/>
  <c r="AO157" i="9"/>
  <c r="AA280" i="9"/>
  <c r="X281" i="9"/>
  <c r="Z280" i="9"/>
  <c r="AR156" i="9"/>
  <c r="Q218" i="9"/>
  <c r="H128" i="9"/>
  <c r="D220" i="9"/>
  <c r="B221" i="9"/>
  <c r="E220" i="9"/>
  <c r="O219" i="9"/>
  <c r="M220" i="9"/>
  <c r="P219" i="9"/>
  <c r="K127" i="9"/>
  <c r="V127" i="9"/>
  <c r="S128" i="9"/>
  <c r="AB280" i="9"/>
  <c r="AL282" i="9"/>
  <c r="AI283" i="9"/>
  <c r="AK282" i="9"/>
  <c r="AM282" i="9"/>
  <c r="AE159" i="9"/>
  <c r="AF159" i="9"/>
  <c r="AC160" i="9"/>
  <c r="AP157" i="9"/>
  <c r="AQ157" i="9"/>
  <c r="AN158" i="9"/>
  <c r="AA281" i="9"/>
  <c r="Z281" i="9"/>
  <c r="X282" i="9"/>
  <c r="Q219" i="9"/>
  <c r="M221" i="9"/>
  <c r="P220" i="9"/>
  <c r="O220" i="9"/>
  <c r="F220" i="9"/>
  <c r="I128" i="9"/>
  <c r="J128" i="9"/>
  <c r="G129" i="9"/>
  <c r="E221" i="9"/>
  <c r="D221" i="9"/>
  <c r="B222" i="9"/>
  <c r="T128" i="9"/>
  <c r="U128" i="9"/>
  <c r="R129" i="9"/>
  <c r="AO158" i="9"/>
  <c r="AG159" i="9"/>
  <c r="AR157" i="9"/>
  <c r="AL283" i="9"/>
  <c r="AI284" i="9"/>
  <c r="AK283" i="9"/>
  <c r="AM283" i="9"/>
  <c r="AD160" i="9"/>
  <c r="AA282" i="9"/>
  <c r="Z282" i="9"/>
  <c r="X283" i="9"/>
  <c r="AB281" i="9"/>
  <c r="F221" i="9"/>
  <c r="Q220" i="9"/>
  <c r="V128" i="9"/>
  <c r="H129" i="9"/>
  <c r="K128" i="9"/>
  <c r="S129" i="9"/>
  <c r="D222" i="9"/>
  <c r="B223" i="9"/>
  <c r="E222" i="9"/>
  <c r="M222" i="9"/>
  <c r="O221" i="9"/>
  <c r="P221" i="9"/>
  <c r="AB282" i="9"/>
  <c r="AL284" i="9"/>
  <c r="AI285" i="9"/>
  <c r="AK284" i="9"/>
  <c r="AM284" i="9"/>
  <c r="AA283" i="9"/>
  <c r="X284" i="9"/>
  <c r="Z283" i="9"/>
  <c r="AB283" i="9"/>
  <c r="AP158" i="9"/>
  <c r="AQ158" i="9"/>
  <c r="AN159" i="9"/>
  <c r="AE160" i="9"/>
  <c r="AF160" i="9"/>
  <c r="AC161" i="9"/>
  <c r="F222" i="9"/>
  <c r="E223" i="9"/>
  <c r="D223" i="9"/>
  <c r="F223" i="9"/>
  <c r="B224" i="9"/>
  <c r="M223" i="9"/>
  <c r="P222" i="9"/>
  <c r="O222" i="9"/>
  <c r="T129" i="9"/>
  <c r="U129" i="9"/>
  <c r="R130" i="9"/>
  <c r="Q221" i="9"/>
  <c r="I129" i="9"/>
  <c r="J129" i="9"/>
  <c r="G130" i="9"/>
  <c r="AO159" i="9"/>
  <c r="AR158" i="9"/>
  <c r="AA284" i="9"/>
  <c r="X285" i="9"/>
  <c r="Z284" i="9"/>
  <c r="AB284" i="9"/>
  <c r="AD161" i="9"/>
  <c r="AL285" i="9"/>
  <c r="AI286" i="9"/>
  <c r="AK285" i="9"/>
  <c r="AG160" i="9"/>
  <c r="S130" i="9"/>
  <c r="V129" i="9"/>
  <c r="H130" i="9"/>
  <c r="B225" i="9"/>
  <c r="D224" i="9"/>
  <c r="E224" i="9"/>
  <c r="Q222" i="9"/>
  <c r="M224" i="9"/>
  <c r="O223" i="9"/>
  <c r="P223" i="9"/>
  <c r="K129" i="9"/>
  <c r="AM285" i="9"/>
  <c r="AE161" i="9"/>
  <c r="AF161" i="9"/>
  <c r="AC162" i="9"/>
  <c r="AA285" i="9"/>
  <c r="Z285" i="9"/>
  <c r="AB285" i="9"/>
  <c r="X286" i="9"/>
  <c r="AL286" i="9"/>
  <c r="AI287" i="9"/>
  <c r="AK286" i="9"/>
  <c r="AM286" i="9"/>
  <c r="AP159" i="9"/>
  <c r="AQ159" i="9"/>
  <c r="AN160" i="9"/>
  <c r="F224" i="9"/>
  <c r="I130" i="9"/>
  <c r="J130" i="9"/>
  <c r="G131" i="9"/>
  <c r="Q223" i="9"/>
  <c r="E225" i="9"/>
  <c r="D225" i="9"/>
  <c r="B226" i="9"/>
  <c r="M225" i="9"/>
  <c r="P224" i="9"/>
  <c r="O224" i="9"/>
  <c r="T130" i="9"/>
  <c r="U130" i="9"/>
  <c r="R131" i="9"/>
  <c r="AL287" i="9"/>
  <c r="AI288" i="9"/>
  <c r="AK287" i="9"/>
  <c r="AM287" i="9"/>
  <c r="AA286" i="9"/>
  <c r="Z286" i="9"/>
  <c r="X287" i="9"/>
  <c r="AD162" i="9"/>
  <c r="AO160" i="9"/>
  <c r="AR159" i="9"/>
  <c r="AG161" i="9"/>
  <c r="F225" i="9"/>
  <c r="M226" i="9"/>
  <c r="O225" i="9"/>
  <c r="P225" i="9"/>
  <c r="S131" i="9"/>
  <c r="B227" i="9"/>
  <c r="D226" i="9"/>
  <c r="E226" i="9"/>
  <c r="V130" i="9"/>
  <c r="H131" i="9"/>
  <c r="Q224" i="9"/>
  <c r="K130" i="9"/>
  <c r="AE162" i="9"/>
  <c r="AF162" i="9"/>
  <c r="AC163" i="9"/>
  <c r="AB286" i="9"/>
  <c r="AP160" i="9"/>
  <c r="AQ160" i="9"/>
  <c r="AN161" i="9"/>
  <c r="AL288" i="9"/>
  <c r="AI289" i="9"/>
  <c r="AK288" i="9"/>
  <c r="AM288" i="9"/>
  <c r="AA287" i="9"/>
  <c r="X288" i="9"/>
  <c r="Z287" i="9"/>
  <c r="F226" i="9"/>
  <c r="E227" i="9"/>
  <c r="D227" i="9"/>
  <c r="B228" i="9"/>
  <c r="T131" i="9"/>
  <c r="U131" i="9"/>
  <c r="R132" i="9"/>
  <c r="Q225" i="9"/>
  <c r="I131" i="9"/>
  <c r="J131" i="9"/>
  <c r="G132" i="9"/>
  <c r="M227" i="9"/>
  <c r="P226" i="9"/>
  <c r="O226" i="9"/>
  <c r="AB287" i="9"/>
  <c r="AI290" i="9"/>
  <c r="AL289" i="9"/>
  <c r="AK289" i="9"/>
  <c r="AM289" i="9"/>
  <c r="AO161" i="9"/>
  <c r="AR160" i="9"/>
  <c r="AA288" i="9"/>
  <c r="X289" i="9"/>
  <c r="Z288" i="9"/>
  <c r="AD163" i="9"/>
  <c r="AG162" i="9"/>
  <c r="Q226" i="9"/>
  <c r="F227" i="9"/>
  <c r="S132" i="9"/>
  <c r="B229" i="9"/>
  <c r="D228" i="9"/>
  <c r="E228" i="9"/>
  <c r="H132" i="9"/>
  <c r="K131" i="9"/>
  <c r="V131" i="9"/>
  <c r="P227" i="9"/>
  <c r="O227" i="9"/>
  <c r="M228" i="9"/>
  <c r="X290" i="9"/>
  <c r="AA289" i="9"/>
  <c r="Z289" i="9"/>
  <c r="AP161" i="9"/>
  <c r="AQ161" i="9"/>
  <c r="AN162" i="9"/>
  <c r="AE163" i="9"/>
  <c r="AF163" i="9"/>
  <c r="AC164" i="9"/>
  <c r="AB288" i="9"/>
  <c r="AL290" i="9"/>
  <c r="AI291" i="9"/>
  <c r="AK290" i="9"/>
  <c r="Q227" i="9"/>
  <c r="I132" i="9"/>
  <c r="J132" i="9"/>
  <c r="G133" i="9"/>
  <c r="F228" i="9"/>
  <c r="M229" i="9"/>
  <c r="P228" i="9"/>
  <c r="O228" i="9"/>
  <c r="Q228" i="9"/>
  <c r="E229" i="9"/>
  <c r="D229" i="9"/>
  <c r="B230" i="9"/>
  <c r="T132" i="9"/>
  <c r="U132" i="9"/>
  <c r="R133" i="9"/>
  <c r="AB289" i="9"/>
  <c r="AM290" i="9"/>
  <c r="AO162" i="9"/>
  <c r="AR161" i="9"/>
  <c r="AD164" i="9"/>
  <c r="AG163" i="9"/>
  <c r="AL291" i="9"/>
  <c r="AK291" i="9"/>
  <c r="X291" i="9"/>
  <c r="AA290" i="9"/>
  <c r="Z290" i="9"/>
  <c r="F229" i="9"/>
  <c r="P229" i="9"/>
  <c r="O229" i="9"/>
  <c r="M230" i="9"/>
  <c r="S133" i="9"/>
  <c r="H133" i="9"/>
  <c r="V132" i="9"/>
  <c r="E230" i="9"/>
  <c r="D230" i="9"/>
  <c r="B231" i="9"/>
  <c r="K132" i="9"/>
  <c r="AM291" i="9"/>
  <c r="AB290" i="9"/>
  <c r="AE164" i="9"/>
  <c r="AF164" i="9"/>
  <c r="AC165" i="9"/>
  <c r="AP162" i="9"/>
  <c r="AQ162" i="9"/>
  <c r="AN163" i="9"/>
  <c r="AP17" i="9"/>
  <c r="AO17" i="9"/>
  <c r="AP23" i="9"/>
  <c r="AO18" i="9"/>
  <c r="AO21" i="9"/>
  <c r="AP22" i="9"/>
  <c r="AO23" i="9"/>
  <c r="AP21" i="9"/>
  <c r="AO22" i="9"/>
  <c r="AP24" i="9"/>
  <c r="AO25" i="9"/>
  <c r="AP25" i="9"/>
  <c r="AP18" i="9"/>
  <c r="AO26" i="9"/>
  <c r="AP28" i="9"/>
  <c r="AO24" i="9"/>
  <c r="AO27" i="9"/>
  <c r="AP27" i="9"/>
  <c r="AP26" i="9"/>
  <c r="AO28" i="9"/>
  <c r="AO30" i="9"/>
  <c r="AO29" i="9"/>
  <c r="AP29" i="9"/>
  <c r="AO31" i="9"/>
  <c r="AP32" i="9"/>
  <c r="AO32" i="9"/>
  <c r="AP31" i="9"/>
  <c r="AP33" i="9"/>
  <c r="AP30" i="9"/>
  <c r="AO33" i="9"/>
  <c r="AO34" i="9"/>
  <c r="AO35" i="9"/>
  <c r="AP35" i="9"/>
  <c r="AP34" i="9"/>
  <c r="AO36" i="9"/>
  <c r="AO37" i="9"/>
  <c r="AP37" i="9"/>
  <c r="AP36" i="9"/>
  <c r="AA291" i="9"/>
  <c r="Z291" i="9"/>
  <c r="F230" i="9"/>
  <c r="Q229" i="9"/>
  <c r="I133" i="9"/>
  <c r="J133" i="9"/>
  <c r="G134" i="9"/>
  <c r="M231" i="9"/>
  <c r="P230" i="9"/>
  <c r="O230" i="9"/>
  <c r="T133" i="9"/>
  <c r="U133" i="9"/>
  <c r="R134" i="9"/>
  <c r="E231" i="9"/>
  <c r="D231" i="9"/>
  <c r="B232" i="9"/>
  <c r="AB291" i="9"/>
  <c r="AO163" i="9"/>
  <c r="AE18" i="9"/>
  <c r="AD18" i="9"/>
  <c r="AD23" i="9"/>
  <c r="AE21" i="9"/>
  <c r="AE19" i="9"/>
  <c r="AD20" i="9"/>
  <c r="AD19" i="9"/>
  <c r="AE20" i="9"/>
  <c r="AD21" i="9"/>
  <c r="AE23" i="9"/>
  <c r="AE22" i="9"/>
  <c r="AD22" i="9"/>
  <c r="AE24" i="9"/>
  <c r="AD26" i="9"/>
  <c r="AD25" i="9"/>
  <c r="AE26" i="9"/>
  <c r="AD24" i="9"/>
  <c r="AE25" i="9"/>
  <c r="AR162" i="9"/>
  <c r="AD165" i="9"/>
  <c r="AG164" i="9"/>
  <c r="Q230" i="9"/>
  <c r="V133" i="9"/>
  <c r="S134" i="9"/>
  <c r="P231" i="9"/>
  <c r="O231" i="9"/>
  <c r="M232" i="9"/>
  <c r="H134" i="9"/>
  <c r="E232" i="9"/>
  <c r="D232" i="9"/>
  <c r="B233" i="9"/>
  <c r="F231" i="9"/>
  <c r="K133" i="9"/>
  <c r="BH68" i="8"/>
  <c r="BH82" i="8"/>
  <c r="BH86" i="8"/>
  <c r="AT68" i="8"/>
  <c r="AT82" i="8"/>
  <c r="AT86" i="8"/>
  <c r="BN68" i="8"/>
  <c r="BN82" i="8"/>
  <c r="BN86" i="8"/>
  <c r="AV68" i="8"/>
  <c r="AV82" i="8"/>
  <c r="AV86" i="8"/>
  <c r="BZ68" i="8"/>
  <c r="BZ82" i="8"/>
  <c r="BZ86" i="8"/>
  <c r="AW68" i="8"/>
  <c r="AW82" i="8"/>
  <c r="AW86" i="8"/>
  <c r="BI68" i="8"/>
  <c r="BI82" i="8"/>
  <c r="BI86" i="8"/>
  <c r="AE165" i="9"/>
  <c r="AP163" i="9"/>
  <c r="AQ163" i="9"/>
  <c r="AN164" i="9"/>
  <c r="Q231" i="9"/>
  <c r="F232" i="9"/>
  <c r="M233" i="9"/>
  <c r="P232" i="9"/>
  <c r="O232" i="9"/>
  <c r="E233" i="9"/>
  <c r="D233" i="9"/>
  <c r="B234" i="9"/>
  <c r="T134" i="9"/>
  <c r="U134" i="9"/>
  <c r="R135" i="9"/>
  <c r="I134" i="9"/>
  <c r="J134" i="9"/>
  <c r="G135" i="9"/>
  <c r="AY68" i="8"/>
  <c r="AY82" i="8"/>
  <c r="AY86" i="8"/>
  <c r="AU68" i="8"/>
  <c r="AU82" i="8"/>
  <c r="AU86" i="8"/>
  <c r="BP68" i="8"/>
  <c r="BP82" i="8"/>
  <c r="BP86" i="8"/>
  <c r="CA68" i="8"/>
  <c r="CA82" i="8"/>
  <c r="CA86" i="8"/>
  <c r="CC68" i="8"/>
  <c r="CC82" i="8"/>
  <c r="CC86" i="8"/>
  <c r="CB68" i="8"/>
  <c r="CB82" i="8"/>
  <c r="CB86" i="8"/>
  <c r="BY68" i="8"/>
  <c r="BY82" i="8"/>
  <c r="BY86" i="8"/>
  <c r="AX68" i="8"/>
  <c r="AX82" i="8"/>
  <c r="AX86" i="8"/>
  <c r="BD68" i="8"/>
  <c r="BD82" i="8"/>
  <c r="BD86" i="8"/>
  <c r="BM68" i="8"/>
  <c r="BM82" i="8"/>
  <c r="BM86" i="8"/>
  <c r="BJ68" i="8"/>
  <c r="BJ82" i="8"/>
  <c r="BJ86" i="8"/>
  <c r="BX68" i="8"/>
  <c r="BX82" i="8"/>
  <c r="BX86" i="8"/>
  <c r="BK68" i="8"/>
  <c r="BK82" i="8"/>
  <c r="BK86" i="8"/>
  <c r="BL68" i="8"/>
  <c r="BL82" i="8"/>
  <c r="BL86" i="8"/>
  <c r="BB68" i="8"/>
  <c r="BB82" i="8"/>
  <c r="BB86" i="8"/>
  <c r="BC68" i="8"/>
  <c r="BC82" i="8"/>
  <c r="BC86" i="8"/>
  <c r="BS68" i="8"/>
  <c r="BS82" i="8"/>
  <c r="BS86" i="8"/>
  <c r="AZ68" i="8"/>
  <c r="AZ82" i="8"/>
  <c r="AZ86" i="8"/>
  <c r="AS68" i="8"/>
  <c r="AS82" i="8"/>
  <c r="AS86" i="8"/>
  <c r="BO68" i="8"/>
  <c r="BO82" i="8"/>
  <c r="BO86" i="8"/>
  <c r="CD68" i="8"/>
  <c r="CD82" i="8"/>
  <c r="CD86" i="8"/>
  <c r="BF68" i="8"/>
  <c r="BF82" i="8"/>
  <c r="BF86" i="8"/>
  <c r="BG68" i="8"/>
  <c r="BG82" i="8"/>
  <c r="BG86" i="8"/>
  <c r="BT68" i="8"/>
  <c r="BT82" i="8"/>
  <c r="BT86" i="8"/>
  <c r="BQ68" i="8"/>
  <c r="BQ82" i="8"/>
  <c r="BQ86" i="8"/>
  <c r="BW68" i="8"/>
  <c r="BW82" i="8"/>
  <c r="BW86" i="8"/>
  <c r="BV68" i="8"/>
  <c r="BV82" i="8"/>
  <c r="BV86" i="8"/>
  <c r="BA68" i="8"/>
  <c r="BA82" i="8"/>
  <c r="BA86" i="8"/>
  <c r="BU68" i="8"/>
  <c r="BU82" i="8"/>
  <c r="BU86" i="8"/>
  <c r="AR163" i="9"/>
  <c r="AO164" i="9"/>
  <c r="AF165" i="9"/>
  <c r="AC166" i="9"/>
  <c r="AG165" i="9"/>
  <c r="Q232" i="9"/>
  <c r="F233" i="9"/>
  <c r="V134" i="9"/>
  <c r="S135" i="9"/>
  <c r="E234" i="9"/>
  <c r="D234" i="9"/>
  <c r="F234" i="9"/>
  <c r="B235" i="9"/>
  <c r="H135" i="9"/>
  <c r="K134" i="9"/>
  <c r="O233" i="9"/>
  <c r="M234" i="9"/>
  <c r="P233" i="9"/>
  <c r="AD166" i="9"/>
  <c r="AP164" i="9"/>
  <c r="AQ164" i="9"/>
  <c r="AN165" i="9"/>
  <c r="I135" i="9"/>
  <c r="J135" i="9"/>
  <c r="G136" i="9"/>
  <c r="M235" i="9"/>
  <c r="P234" i="9"/>
  <c r="O234" i="9"/>
  <c r="E235" i="9"/>
  <c r="D235" i="9"/>
  <c r="B236" i="9"/>
  <c r="T135" i="9"/>
  <c r="U135" i="9"/>
  <c r="R136" i="9"/>
  <c r="Q233" i="9"/>
  <c r="AE166" i="9"/>
  <c r="AO165" i="9"/>
  <c r="AR164" i="9"/>
  <c r="D236" i="9"/>
  <c r="B237" i="9"/>
  <c r="E236" i="9"/>
  <c r="H136" i="9"/>
  <c r="F235" i="9"/>
  <c r="Q234" i="9"/>
  <c r="M236" i="9"/>
  <c r="P235" i="9"/>
  <c r="O235" i="9"/>
  <c r="S136" i="9"/>
  <c r="V135" i="9"/>
  <c r="K135" i="9"/>
  <c r="AP165" i="9"/>
  <c r="AQ165" i="9"/>
  <c r="AN166" i="9"/>
  <c r="AF166" i="9"/>
  <c r="AC167" i="9"/>
  <c r="AG166" i="9"/>
  <c r="Q235" i="9"/>
  <c r="I136" i="9"/>
  <c r="J136" i="9"/>
  <c r="G137" i="9"/>
  <c r="T136" i="9"/>
  <c r="U136" i="9"/>
  <c r="R137" i="9"/>
  <c r="E237" i="9"/>
  <c r="D237" i="9"/>
  <c r="F237" i="9"/>
  <c r="B238" i="9"/>
  <c r="M237" i="9"/>
  <c r="P236" i="9"/>
  <c r="O236" i="9"/>
  <c r="F236" i="9"/>
  <c r="AD167" i="9"/>
  <c r="AO166" i="9"/>
  <c r="AR165" i="9"/>
  <c r="Q236" i="9"/>
  <c r="B239" i="9"/>
  <c r="E238" i="9"/>
  <c r="D238" i="9"/>
  <c r="F238" i="9"/>
  <c r="M238" i="9"/>
  <c r="P237" i="9"/>
  <c r="O237" i="9"/>
  <c r="V136" i="9"/>
  <c r="H137" i="9"/>
  <c r="S137" i="9"/>
  <c r="K136" i="9"/>
  <c r="AE167" i="9"/>
  <c r="AP166" i="9"/>
  <c r="AQ166" i="9"/>
  <c r="AN167" i="9"/>
  <c r="Q237" i="9"/>
  <c r="T137" i="9"/>
  <c r="U137" i="9"/>
  <c r="R138" i="9"/>
  <c r="M239" i="9"/>
  <c r="P238" i="9"/>
  <c r="O238" i="9"/>
  <c r="I137" i="9"/>
  <c r="J137" i="9"/>
  <c r="G138" i="9"/>
  <c r="E239" i="9"/>
  <c r="D239" i="9"/>
  <c r="B240" i="9"/>
  <c r="AO167" i="9"/>
  <c r="AR166" i="9"/>
  <c r="AF167" i="9"/>
  <c r="AC168" i="9"/>
  <c r="AG167" i="9"/>
  <c r="Q238" i="9"/>
  <c r="H138" i="9"/>
  <c r="K137" i="9"/>
  <c r="M240" i="9"/>
  <c r="P239" i="9"/>
  <c r="O239" i="9"/>
  <c r="Q239" i="9"/>
  <c r="S138" i="9"/>
  <c r="B241" i="9"/>
  <c r="E240" i="9"/>
  <c r="D240" i="9"/>
  <c r="F239" i="9"/>
  <c r="V137" i="9"/>
  <c r="AD168" i="9"/>
  <c r="AP167" i="9"/>
  <c r="AQ167" i="9"/>
  <c r="AN168" i="9"/>
  <c r="F240" i="9"/>
  <c r="M241" i="9"/>
  <c r="P240" i="9"/>
  <c r="O240" i="9"/>
  <c r="E241" i="9"/>
  <c r="D241" i="9"/>
  <c r="B242" i="9"/>
  <c r="I138" i="9"/>
  <c r="J138" i="9"/>
  <c r="G139" i="9"/>
  <c r="T138" i="9"/>
  <c r="U138" i="9"/>
  <c r="R139" i="9"/>
  <c r="AE168" i="9"/>
  <c r="AO168" i="9"/>
  <c r="AR167" i="9"/>
  <c r="Q240" i="9"/>
  <c r="F241" i="9"/>
  <c r="H139" i="9"/>
  <c r="B243" i="9"/>
  <c r="E242" i="9"/>
  <c r="D242" i="9"/>
  <c r="S139" i="9"/>
  <c r="K138" i="9"/>
  <c r="V138" i="9"/>
  <c r="M242" i="9"/>
  <c r="P241" i="9"/>
  <c r="O241" i="9"/>
  <c r="AP168" i="9"/>
  <c r="AQ168" i="9"/>
  <c r="AN169" i="9"/>
  <c r="AF168" i="9"/>
  <c r="AC169" i="9"/>
  <c r="AG168" i="9"/>
  <c r="Q241" i="9"/>
  <c r="F242" i="9"/>
  <c r="T139" i="9"/>
  <c r="U139" i="9"/>
  <c r="R140" i="9"/>
  <c r="P242" i="9"/>
  <c r="M243" i="9"/>
  <c r="O242" i="9"/>
  <c r="Q242" i="9"/>
  <c r="E243" i="9"/>
  <c r="D243" i="9"/>
  <c r="F243" i="9"/>
  <c r="B244" i="9"/>
  <c r="I139" i="9"/>
  <c r="J139" i="9"/>
  <c r="G140" i="9"/>
  <c r="AD169" i="9"/>
  <c r="AO169" i="9"/>
  <c r="AR168" i="9"/>
  <c r="E244" i="9"/>
  <c r="D244" i="9"/>
  <c r="F244" i="9"/>
  <c r="B245" i="9"/>
  <c r="S140" i="9"/>
  <c r="P243" i="9"/>
  <c r="O243" i="9"/>
  <c r="M244" i="9"/>
  <c r="H140" i="9"/>
  <c r="K139" i="9"/>
  <c r="V139" i="9"/>
  <c r="AP169" i="9"/>
  <c r="AQ169" i="9"/>
  <c r="AN170" i="9"/>
  <c r="AE169" i="9"/>
  <c r="AF169" i="9"/>
  <c r="AC170" i="9"/>
  <c r="M245" i="9"/>
  <c r="P244" i="9"/>
  <c r="O244" i="9"/>
  <c r="Q243" i="9"/>
  <c r="T140" i="9"/>
  <c r="U140" i="9"/>
  <c r="R141" i="9"/>
  <c r="D245" i="9"/>
  <c r="E245" i="9"/>
  <c r="B246" i="9"/>
  <c r="I140" i="9"/>
  <c r="J140" i="9"/>
  <c r="G141" i="9"/>
  <c r="AD170" i="9"/>
  <c r="AG169" i="9"/>
  <c r="AO170" i="9"/>
  <c r="AR169" i="9"/>
  <c r="Q244" i="9"/>
  <c r="F245" i="9"/>
  <c r="S141" i="9"/>
  <c r="V140" i="9"/>
  <c r="H141" i="9"/>
  <c r="K140" i="9"/>
  <c r="E246" i="9"/>
  <c r="B247" i="9"/>
  <c r="D246" i="9"/>
  <c r="P245" i="9"/>
  <c r="M246" i="9"/>
  <c r="O245" i="9"/>
  <c r="Q245" i="9"/>
  <c r="AE170" i="9"/>
  <c r="AF170" i="9"/>
  <c r="AC171" i="9"/>
  <c r="AP170" i="9"/>
  <c r="AQ170" i="9"/>
  <c r="AN171" i="9"/>
  <c r="D247" i="9"/>
  <c r="E247" i="9"/>
  <c r="B248" i="9"/>
  <c r="I141" i="9"/>
  <c r="J141" i="9"/>
  <c r="G142" i="9"/>
  <c r="T141" i="9"/>
  <c r="U141" i="9"/>
  <c r="R142" i="9"/>
  <c r="M247" i="9"/>
  <c r="P246" i="9"/>
  <c r="O246" i="9"/>
  <c r="F246" i="9"/>
  <c r="AR170" i="9"/>
  <c r="AO171" i="9"/>
  <c r="AD171" i="9"/>
  <c r="AG170" i="9"/>
  <c r="Q246" i="9"/>
  <c r="P247" i="9"/>
  <c r="M248" i="9"/>
  <c r="O247" i="9"/>
  <c r="V141" i="9"/>
  <c r="E248" i="9"/>
  <c r="B249" i="9"/>
  <c r="D248" i="9"/>
  <c r="S142" i="9"/>
  <c r="H142" i="9"/>
  <c r="K141" i="9"/>
  <c r="F247" i="9"/>
  <c r="AE171" i="9"/>
  <c r="AF171" i="9"/>
  <c r="AC172" i="9"/>
  <c r="AP171" i="9"/>
  <c r="AQ171" i="9"/>
  <c r="AN172" i="9"/>
  <c r="Q247" i="9"/>
  <c r="F248" i="9"/>
  <c r="M249" i="9"/>
  <c r="P248" i="9"/>
  <c r="O248" i="9"/>
  <c r="D249" i="9"/>
  <c r="B250" i="9"/>
  <c r="E249" i="9"/>
  <c r="I142" i="9"/>
  <c r="J142" i="9"/>
  <c r="G143" i="9"/>
  <c r="T142" i="9"/>
  <c r="U142" i="9"/>
  <c r="R143" i="9"/>
  <c r="AD172" i="9"/>
  <c r="AO172" i="9"/>
  <c r="AR171" i="9"/>
  <c r="AG171" i="9"/>
  <c r="Q248" i="9"/>
  <c r="K142" i="9"/>
  <c r="F249" i="9"/>
  <c r="H143" i="9"/>
  <c r="B251" i="9"/>
  <c r="E250" i="9"/>
  <c r="D250" i="9"/>
  <c r="S143" i="9"/>
  <c r="V142" i="9"/>
  <c r="M250" i="9"/>
  <c r="P249" i="9"/>
  <c r="O249" i="9"/>
  <c r="AP172" i="9"/>
  <c r="AQ172" i="9"/>
  <c r="AN173" i="9"/>
  <c r="AE172" i="9"/>
  <c r="Q249" i="9"/>
  <c r="F250" i="9"/>
  <c r="D251" i="9"/>
  <c r="E251" i="9"/>
  <c r="B252" i="9"/>
  <c r="I143" i="9"/>
  <c r="J143" i="9"/>
  <c r="G144" i="9"/>
  <c r="M251" i="9"/>
  <c r="P250" i="9"/>
  <c r="O250" i="9"/>
  <c r="T143" i="9"/>
  <c r="U143" i="9"/>
  <c r="R144" i="9"/>
  <c r="AO173" i="9"/>
  <c r="AF172" i="9"/>
  <c r="AC173" i="9"/>
  <c r="AG172" i="9"/>
  <c r="AR172" i="9"/>
  <c r="Q250" i="9"/>
  <c r="E252" i="9"/>
  <c r="D252" i="9"/>
  <c r="B253" i="9"/>
  <c r="P251" i="9"/>
  <c r="O251" i="9"/>
  <c r="M252" i="9"/>
  <c r="S144" i="9"/>
  <c r="H144" i="9"/>
  <c r="K143" i="9"/>
  <c r="V143" i="9"/>
  <c r="F251" i="9"/>
  <c r="AD173" i="9"/>
  <c r="AP173" i="9"/>
  <c r="AQ173" i="9"/>
  <c r="AN174" i="9"/>
  <c r="F252" i="9"/>
  <c r="Q251" i="9"/>
  <c r="M253" i="9"/>
  <c r="P252" i="9"/>
  <c r="O252" i="9"/>
  <c r="D253" i="9"/>
  <c r="E253" i="9"/>
  <c r="B254" i="9"/>
  <c r="T144" i="9"/>
  <c r="U144" i="9"/>
  <c r="R145" i="9"/>
  <c r="I144" i="9"/>
  <c r="J144" i="9"/>
  <c r="G145" i="9"/>
  <c r="AR173" i="9"/>
  <c r="AO174" i="9"/>
  <c r="AE173" i="9"/>
  <c r="K144" i="9"/>
  <c r="Q252" i="9"/>
  <c r="H145" i="9"/>
  <c r="S145" i="9"/>
  <c r="V144" i="9"/>
  <c r="B255" i="9"/>
  <c r="E254" i="9"/>
  <c r="D254" i="9"/>
  <c r="F253" i="9"/>
  <c r="P253" i="9"/>
  <c r="O253" i="9"/>
  <c r="M254" i="9"/>
  <c r="AF173" i="9"/>
  <c r="AC174" i="9"/>
  <c r="AG173" i="9"/>
  <c r="AP174" i="9"/>
  <c r="AQ174" i="9"/>
  <c r="AN175" i="9"/>
  <c r="F254" i="9"/>
  <c r="Q253" i="9"/>
  <c r="M255" i="9"/>
  <c r="P254" i="9"/>
  <c r="O254" i="9"/>
  <c r="T145" i="9"/>
  <c r="U145" i="9"/>
  <c r="R146" i="9"/>
  <c r="I145" i="9"/>
  <c r="J145" i="9"/>
  <c r="G146" i="9"/>
  <c r="E255" i="9"/>
  <c r="D255" i="9"/>
  <c r="B256" i="9"/>
  <c r="AR174" i="9"/>
  <c r="AO175" i="9"/>
  <c r="AD174" i="9"/>
  <c r="Q254" i="9"/>
  <c r="S146" i="9"/>
  <c r="E256" i="9"/>
  <c r="D256" i="9"/>
  <c r="B257" i="9"/>
  <c r="H146" i="9"/>
  <c r="K145" i="9"/>
  <c r="V145" i="9"/>
  <c r="F255" i="9"/>
  <c r="P255" i="9"/>
  <c r="O255" i="9"/>
  <c r="M256" i="9"/>
  <c r="AE174" i="9"/>
  <c r="AP175" i="9"/>
  <c r="AQ175" i="9"/>
  <c r="AN176" i="9"/>
  <c r="F256" i="9"/>
  <c r="Q255" i="9"/>
  <c r="M257" i="9"/>
  <c r="P256" i="9"/>
  <c r="O256" i="9"/>
  <c r="E257" i="9"/>
  <c r="D257" i="9"/>
  <c r="B258" i="9"/>
  <c r="I146" i="9"/>
  <c r="J146" i="9"/>
  <c r="G147" i="9"/>
  <c r="T146" i="9"/>
  <c r="U146" i="9"/>
  <c r="R147" i="9"/>
  <c r="AO176" i="9"/>
  <c r="AR175" i="9"/>
  <c r="AF174" i="9"/>
  <c r="AC175" i="9"/>
  <c r="AG174" i="9"/>
  <c r="F257" i="9"/>
  <c r="Q256" i="9"/>
  <c r="E258" i="9"/>
  <c r="B259" i="9"/>
  <c r="D258" i="9"/>
  <c r="F258" i="9"/>
  <c r="H147" i="9"/>
  <c r="K146" i="9"/>
  <c r="S147" i="9"/>
  <c r="V146" i="9"/>
  <c r="P257" i="9"/>
  <c r="O257" i="9"/>
  <c r="M258" i="9"/>
  <c r="AP176" i="9"/>
  <c r="AQ176" i="9"/>
  <c r="AN177" i="9"/>
  <c r="AD175" i="9"/>
  <c r="Q257" i="9"/>
  <c r="I147" i="9"/>
  <c r="J147" i="9"/>
  <c r="G148" i="9"/>
  <c r="E259" i="9"/>
  <c r="B260" i="9"/>
  <c r="D259" i="9"/>
  <c r="F259" i="9"/>
  <c r="M259" i="9"/>
  <c r="P258" i="9"/>
  <c r="O258" i="9"/>
  <c r="T147" i="9"/>
  <c r="U147" i="9"/>
  <c r="R148" i="9"/>
  <c r="AE175" i="9"/>
  <c r="AO177" i="9"/>
  <c r="AR176" i="9"/>
  <c r="Q258" i="9"/>
  <c r="P259" i="9"/>
  <c r="M260" i="9"/>
  <c r="O259" i="9"/>
  <c r="Q259" i="9"/>
  <c r="D260" i="9"/>
  <c r="B261" i="9"/>
  <c r="E260" i="9"/>
  <c r="H148" i="9"/>
  <c r="S148" i="9"/>
  <c r="V147" i="9"/>
  <c r="K147" i="9"/>
  <c r="AP177" i="9"/>
  <c r="AQ177" i="9"/>
  <c r="AN178" i="9"/>
  <c r="AF175" i="9"/>
  <c r="AC176" i="9"/>
  <c r="AG175" i="9"/>
  <c r="E261" i="9"/>
  <c r="D261" i="9"/>
  <c r="B262" i="9"/>
  <c r="T148" i="9"/>
  <c r="U148" i="9"/>
  <c r="R149" i="9"/>
  <c r="O260" i="9"/>
  <c r="P260" i="9"/>
  <c r="M261" i="9"/>
  <c r="I148" i="9"/>
  <c r="J148" i="9"/>
  <c r="G149" i="9"/>
  <c r="F260" i="9"/>
  <c r="AD176" i="9"/>
  <c r="AO178" i="9"/>
  <c r="AR177" i="9"/>
  <c r="K148" i="9"/>
  <c r="Q260" i="9"/>
  <c r="S149" i="9"/>
  <c r="V148" i="9"/>
  <c r="E262" i="9"/>
  <c r="B263" i="9"/>
  <c r="D262" i="9"/>
  <c r="F262" i="9"/>
  <c r="P261" i="9"/>
  <c r="M262" i="9"/>
  <c r="O261" i="9"/>
  <c r="H149" i="9"/>
  <c r="F261" i="9"/>
  <c r="AP178" i="9"/>
  <c r="AQ178" i="9"/>
  <c r="AN179" i="9"/>
  <c r="AE176" i="9"/>
  <c r="AF176" i="9"/>
  <c r="AC177" i="9"/>
  <c r="Q261" i="9"/>
  <c r="P262" i="9"/>
  <c r="O262" i="9"/>
  <c r="M263" i="9"/>
  <c r="E263" i="9"/>
  <c r="D263" i="9"/>
  <c r="B264" i="9"/>
  <c r="I149" i="9"/>
  <c r="J149" i="9"/>
  <c r="G150" i="9"/>
  <c r="T149" i="9"/>
  <c r="U149" i="9"/>
  <c r="R150" i="9"/>
  <c r="AO179" i="9"/>
  <c r="AD177" i="9"/>
  <c r="AG176" i="9"/>
  <c r="AR178" i="9"/>
  <c r="V149" i="9"/>
  <c r="F263" i="9"/>
  <c r="E264" i="9"/>
  <c r="B265" i="9"/>
  <c r="D264" i="9"/>
  <c r="H150" i="9"/>
  <c r="K149" i="9"/>
  <c r="P263" i="9"/>
  <c r="O263" i="9"/>
  <c r="M264" i="9"/>
  <c r="S150" i="9"/>
  <c r="Q262" i="9"/>
  <c r="AE177" i="9"/>
  <c r="AF177" i="9"/>
  <c r="AC178" i="9"/>
  <c r="AP179" i="9"/>
  <c r="AQ179" i="9"/>
  <c r="AN180" i="9"/>
  <c r="Q263" i="9"/>
  <c r="I150" i="9"/>
  <c r="J150" i="9"/>
  <c r="G151" i="9"/>
  <c r="T150" i="9"/>
  <c r="U150" i="9"/>
  <c r="R151" i="9"/>
  <c r="F264" i="9"/>
  <c r="E265" i="9"/>
  <c r="B266" i="9"/>
  <c r="D265" i="9"/>
  <c r="F265" i="9"/>
  <c r="M265" i="9"/>
  <c r="O264" i="9"/>
  <c r="P264" i="9"/>
  <c r="AR179" i="9"/>
  <c r="AO180" i="9"/>
  <c r="AD178" i="9"/>
  <c r="AG177" i="9"/>
  <c r="Q264" i="9"/>
  <c r="E266" i="9"/>
  <c r="B267" i="9"/>
  <c r="D266" i="9"/>
  <c r="H151" i="9"/>
  <c r="S151" i="9"/>
  <c r="V150" i="9"/>
  <c r="P265" i="9"/>
  <c r="O265" i="9"/>
  <c r="M266" i="9"/>
  <c r="K150" i="9"/>
  <c r="AE178" i="9"/>
  <c r="AF178" i="9"/>
  <c r="AC179" i="9"/>
  <c r="AP180" i="9"/>
  <c r="AQ180" i="9"/>
  <c r="AN181" i="9"/>
  <c r="T151" i="9"/>
  <c r="U151" i="9"/>
  <c r="R152" i="9"/>
  <c r="F266" i="9"/>
  <c r="I151" i="9"/>
  <c r="J151" i="9"/>
  <c r="G152" i="9"/>
  <c r="M267" i="9"/>
  <c r="P266" i="9"/>
  <c r="O266" i="9"/>
  <c r="Q265" i="9"/>
  <c r="E267" i="9"/>
  <c r="B268" i="9"/>
  <c r="D267" i="9"/>
  <c r="F267" i="9"/>
  <c r="AR180" i="9"/>
  <c r="AO181" i="9"/>
  <c r="AD179" i="9"/>
  <c r="AG178" i="9"/>
  <c r="Q266" i="9"/>
  <c r="V151" i="9"/>
  <c r="H152" i="9"/>
  <c r="P267" i="9"/>
  <c r="O267" i="9"/>
  <c r="M268" i="9"/>
  <c r="K151" i="9"/>
  <c r="E268" i="9"/>
  <c r="D268" i="9"/>
  <c r="F268" i="9"/>
  <c r="B269" i="9"/>
  <c r="S152" i="9"/>
  <c r="AE179" i="9"/>
  <c r="AF179" i="9"/>
  <c r="AC180" i="9"/>
  <c r="AP181" i="9"/>
  <c r="AQ181" i="9"/>
  <c r="AN182" i="9"/>
  <c r="Q267" i="9"/>
  <c r="M269" i="9"/>
  <c r="P268" i="9"/>
  <c r="O268" i="9"/>
  <c r="T152" i="9"/>
  <c r="U152" i="9"/>
  <c r="R153" i="9"/>
  <c r="I152" i="9"/>
  <c r="J152" i="9"/>
  <c r="G153" i="9"/>
  <c r="E269" i="9"/>
  <c r="B270" i="9"/>
  <c r="D269" i="9"/>
  <c r="AO182" i="9"/>
  <c r="AR181" i="9"/>
  <c r="AD180" i="9"/>
  <c r="AG179" i="9"/>
  <c r="Q268" i="9"/>
  <c r="P269" i="9"/>
  <c r="O269" i="9"/>
  <c r="M270" i="9"/>
  <c r="K152" i="9"/>
  <c r="E270" i="9"/>
  <c r="D270" i="9"/>
  <c r="B271" i="9"/>
  <c r="S153" i="9"/>
  <c r="V152" i="9"/>
  <c r="H153" i="9"/>
  <c r="F269" i="9"/>
  <c r="AE180" i="9"/>
  <c r="AF180" i="9"/>
  <c r="AC181" i="9"/>
  <c r="AP182" i="9"/>
  <c r="AQ182" i="9"/>
  <c r="AN183" i="9"/>
  <c r="F270" i="9"/>
  <c r="E271" i="9"/>
  <c r="B272" i="9"/>
  <c r="D271" i="9"/>
  <c r="I153" i="9"/>
  <c r="J153" i="9"/>
  <c r="G154" i="9"/>
  <c r="P270" i="9"/>
  <c r="O270" i="9"/>
  <c r="M271" i="9"/>
  <c r="Q269" i="9"/>
  <c r="T153" i="9"/>
  <c r="U153" i="9"/>
  <c r="R154" i="9"/>
  <c r="AO183" i="9"/>
  <c r="AR182" i="9"/>
  <c r="AD181" i="9"/>
  <c r="AG180" i="9"/>
  <c r="F271" i="9"/>
  <c r="Q270" i="9"/>
  <c r="H154" i="9"/>
  <c r="P271" i="9"/>
  <c r="M272" i="9"/>
  <c r="O271" i="9"/>
  <c r="Q271" i="9"/>
  <c r="K153" i="9"/>
  <c r="V153" i="9"/>
  <c r="E272" i="9"/>
  <c r="D272" i="9"/>
  <c r="B273" i="9"/>
  <c r="S154" i="9"/>
  <c r="AE181" i="9"/>
  <c r="AF181" i="9"/>
  <c r="AC182" i="9"/>
  <c r="AP183" i="9"/>
  <c r="AQ183" i="9"/>
  <c r="AN184" i="9"/>
  <c r="T154" i="9"/>
  <c r="U154" i="9"/>
  <c r="R155" i="9"/>
  <c r="P272" i="9"/>
  <c r="O272" i="9"/>
  <c r="Q272" i="9"/>
  <c r="M273" i="9"/>
  <c r="E273" i="9"/>
  <c r="B274" i="9"/>
  <c r="D273" i="9"/>
  <c r="F273" i="9"/>
  <c r="F272" i="9"/>
  <c r="I154" i="9"/>
  <c r="J154" i="9"/>
  <c r="G155" i="9"/>
  <c r="AO184" i="9"/>
  <c r="AR183" i="9"/>
  <c r="AD182" i="9"/>
  <c r="AG181" i="9"/>
  <c r="E274" i="9"/>
  <c r="B275" i="9"/>
  <c r="D274" i="9"/>
  <c r="F274" i="9"/>
  <c r="S155" i="9"/>
  <c r="P273" i="9"/>
  <c r="M274" i="9"/>
  <c r="O273" i="9"/>
  <c r="Q273" i="9"/>
  <c r="H155" i="9"/>
  <c r="K154" i="9"/>
  <c r="V154" i="9"/>
  <c r="AE182" i="9"/>
  <c r="AF182" i="9"/>
  <c r="AC183" i="9"/>
  <c r="AP184" i="9"/>
  <c r="AQ184" i="9"/>
  <c r="AN185" i="9"/>
  <c r="P274" i="9"/>
  <c r="O274" i="9"/>
  <c r="M275" i="9"/>
  <c r="T155" i="9"/>
  <c r="U155" i="9"/>
  <c r="R156" i="9"/>
  <c r="I155" i="9"/>
  <c r="J155" i="9"/>
  <c r="G156" i="9"/>
  <c r="E275" i="9"/>
  <c r="D275" i="9"/>
  <c r="B276" i="9"/>
  <c r="AO185" i="9"/>
  <c r="AR184" i="9"/>
  <c r="AD183" i="9"/>
  <c r="AG182" i="9"/>
  <c r="Q274" i="9"/>
  <c r="H156" i="9"/>
  <c r="V155" i="9"/>
  <c r="K155" i="9"/>
  <c r="S156" i="9"/>
  <c r="P275" i="9"/>
  <c r="M276" i="9"/>
  <c r="O275" i="9"/>
  <c r="E276" i="9"/>
  <c r="B277" i="9"/>
  <c r="D276" i="9"/>
  <c r="F275" i="9"/>
  <c r="AE183" i="9"/>
  <c r="AF183" i="9"/>
  <c r="AC184" i="9"/>
  <c r="AP185" i="9"/>
  <c r="AQ185" i="9"/>
  <c r="AN186" i="9"/>
  <c r="F276" i="9"/>
  <c r="O276" i="9"/>
  <c r="M277" i="9"/>
  <c r="P276" i="9"/>
  <c r="T156" i="9"/>
  <c r="U156" i="9"/>
  <c r="R157" i="9"/>
  <c r="E277" i="9"/>
  <c r="D277" i="9"/>
  <c r="B278" i="9"/>
  <c r="I156" i="9"/>
  <c r="J156" i="9"/>
  <c r="G157" i="9"/>
  <c r="Q275" i="9"/>
  <c r="AD184" i="9"/>
  <c r="AO186" i="9"/>
  <c r="AR185" i="9"/>
  <c r="AG183" i="9"/>
  <c r="K156" i="9"/>
  <c r="F277" i="9"/>
  <c r="S157" i="9"/>
  <c r="V156" i="9"/>
  <c r="E278" i="9"/>
  <c r="B279" i="9"/>
  <c r="D278" i="9"/>
  <c r="F278" i="9"/>
  <c r="H157" i="9"/>
  <c r="P277" i="9"/>
  <c r="M278" i="9"/>
  <c r="O277" i="9"/>
  <c r="Q276" i="9"/>
  <c r="AP186" i="9"/>
  <c r="AQ186" i="9"/>
  <c r="AN187" i="9"/>
  <c r="AE184" i="9"/>
  <c r="AG184" i="9"/>
  <c r="E279" i="9"/>
  <c r="D279" i="9"/>
  <c r="B280" i="9"/>
  <c r="Q277" i="9"/>
  <c r="I157" i="9"/>
  <c r="J157" i="9"/>
  <c r="G158" i="9"/>
  <c r="P278" i="9"/>
  <c r="O278" i="9"/>
  <c r="M279" i="9"/>
  <c r="T157" i="9"/>
  <c r="U157" i="9"/>
  <c r="R158" i="9"/>
  <c r="AF184" i="9"/>
  <c r="AC185" i="9"/>
  <c r="AO187" i="9"/>
  <c r="AR186" i="9"/>
  <c r="Q278" i="9"/>
  <c r="K157" i="9"/>
  <c r="E280" i="9"/>
  <c r="B281" i="9"/>
  <c r="D280" i="9"/>
  <c r="F280" i="9"/>
  <c r="H158" i="9"/>
  <c r="S158" i="9"/>
  <c r="V157" i="9"/>
  <c r="F279" i="9"/>
  <c r="P279" i="9"/>
  <c r="O279" i="9"/>
  <c r="Q279" i="9"/>
  <c r="M280" i="9"/>
  <c r="AP187" i="9"/>
  <c r="AQ187" i="9"/>
  <c r="AN188" i="9"/>
  <c r="AD185" i="9"/>
  <c r="I158" i="9"/>
  <c r="J158" i="9"/>
  <c r="G159" i="9"/>
  <c r="T158" i="9"/>
  <c r="U158" i="9"/>
  <c r="R159" i="9"/>
  <c r="M281" i="9"/>
  <c r="P280" i="9"/>
  <c r="O280" i="9"/>
  <c r="E281" i="9"/>
  <c r="B282" i="9"/>
  <c r="D281" i="9"/>
  <c r="AO188" i="9"/>
  <c r="AE185" i="9"/>
  <c r="AR187" i="9"/>
  <c r="Q280" i="9"/>
  <c r="S159" i="9"/>
  <c r="V158" i="9"/>
  <c r="P281" i="9"/>
  <c r="O281" i="9"/>
  <c r="M282" i="9"/>
  <c r="H159" i="9"/>
  <c r="F281" i="9"/>
  <c r="E282" i="9"/>
  <c r="B283" i="9"/>
  <c r="D282" i="9"/>
  <c r="K158" i="9"/>
  <c r="AF185" i="9"/>
  <c r="AC186" i="9"/>
  <c r="AG185" i="9"/>
  <c r="AP188" i="9"/>
  <c r="AQ188" i="9"/>
  <c r="AN189" i="9"/>
  <c r="Q281" i="9"/>
  <c r="F282" i="9"/>
  <c r="E283" i="9"/>
  <c r="B284" i="9"/>
  <c r="D283" i="9"/>
  <c r="F283" i="9"/>
  <c r="I159" i="9"/>
  <c r="J159" i="9"/>
  <c r="G160" i="9"/>
  <c r="M283" i="9"/>
  <c r="P282" i="9"/>
  <c r="O282" i="9"/>
  <c r="T159" i="9"/>
  <c r="U159" i="9"/>
  <c r="R160" i="9"/>
  <c r="AO189" i="9"/>
  <c r="AR188" i="9"/>
  <c r="AD186" i="9"/>
  <c r="Q282" i="9"/>
  <c r="H160" i="9"/>
  <c r="K159" i="9"/>
  <c r="E284" i="9"/>
  <c r="D284" i="9"/>
  <c r="F284" i="9"/>
  <c r="B285" i="9"/>
  <c r="P283" i="9"/>
  <c r="M284" i="9"/>
  <c r="O283" i="9"/>
  <c r="S160" i="9"/>
  <c r="V159" i="9"/>
  <c r="AE186" i="9"/>
  <c r="AP189" i="9"/>
  <c r="AQ189" i="9"/>
  <c r="AN190" i="9"/>
  <c r="T160" i="9"/>
  <c r="U160" i="9"/>
  <c r="R161" i="9"/>
  <c r="I160" i="9"/>
  <c r="J160" i="9"/>
  <c r="G161" i="9"/>
  <c r="Q283" i="9"/>
  <c r="E285" i="9"/>
  <c r="B286" i="9"/>
  <c r="D285" i="9"/>
  <c r="F285" i="9"/>
  <c r="P284" i="9"/>
  <c r="O284" i="9"/>
  <c r="M285" i="9"/>
  <c r="AO190" i="9"/>
  <c r="AR189" i="9"/>
  <c r="AF186" i="9"/>
  <c r="AC187" i="9"/>
  <c r="AG186" i="9"/>
  <c r="Q284" i="9"/>
  <c r="E286" i="9"/>
  <c r="D286" i="9"/>
  <c r="F286" i="9"/>
  <c r="B287" i="9"/>
  <c r="P285" i="9"/>
  <c r="M286" i="9"/>
  <c r="O285" i="9"/>
  <c r="K160" i="9"/>
  <c r="H161" i="9"/>
  <c r="S161" i="9"/>
  <c r="V160" i="9"/>
  <c r="AD187" i="9"/>
  <c r="AP190" i="9"/>
  <c r="AQ190" i="9"/>
  <c r="AN191" i="9"/>
  <c r="Q285" i="9"/>
  <c r="E287" i="9"/>
  <c r="B288" i="9"/>
  <c r="D287" i="9"/>
  <c r="F287" i="9"/>
  <c r="P286" i="9"/>
  <c r="M287" i="9"/>
  <c r="O286" i="9"/>
  <c r="Q286" i="9"/>
  <c r="T161" i="9"/>
  <c r="U161" i="9"/>
  <c r="R162" i="9"/>
  <c r="I161" i="9"/>
  <c r="J161" i="9"/>
  <c r="G162" i="9"/>
  <c r="AE187" i="9"/>
  <c r="AO191" i="9"/>
  <c r="AR190" i="9"/>
  <c r="V161" i="9"/>
  <c r="S162" i="9"/>
  <c r="E288" i="9"/>
  <c r="B289" i="9"/>
  <c r="D288" i="9"/>
  <c r="F288" i="9"/>
  <c r="P287" i="9"/>
  <c r="M288" i="9"/>
  <c r="O287" i="9"/>
  <c r="H162" i="9"/>
  <c r="K161" i="9"/>
  <c r="AP191" i="9"/>
  <c r="AQ191" i="9"/>
  <c r="AN192" i="9"/>
  <c r="AF187" i="9"/>
  <c r="AC188" i="9"/>
  <c r="AG187" i="9"/>
  <c r="B290" i="9"/>
  <c r="E289" i="9"/>
  <c r="D289" i="9"/>
  <c r="T162" i="9"/>
  <c r="U162" i="9"/>
  <c r="R163" i="9"/>
  <c r="P288" i="9"/>
  <c r="O288" i="9"/>
  <c r="M289" i="9"/>
  <c r="I162" i="9"/>
  <c r="J162" i="9"/>
  <c r="G163" i="9"/>
  <c r="Q287" i="9"/>
  <c r="AD188" i="9"/>
  <c r="AO192" i="9"/>
  <c r="AR191" i="9"/>
  <c r="F289" i="9"/>
  <c r="M290" i="9"/>
  <c r="P289" i="9"/>
  <c r="O289" i="9"/>
  <c r="S163" i="9"/>
  <c r="V162" i="9"/>
  <c r="H163" i="9"/>
  <c r="Q288" i="9"/>
  <c r="K162" i="9"/>
  <c r="B291" i="9"/>
  <c r="E290" i="9"/>
  <c r="D290" i="9"/>
  <c r="AP192" i="9"/>
  <c r="AQ192" i="9"/>
  <c r="AN193" i="9"/>
  <c r="AE188" i="9"/>
  <c r="AF188" i="9"/>
  <c r="AC189" i="9"/>
  <c r="Q289" i="9"/>
  <c r="F290" i="9"/>
  <c r="I163" i="9"/>
  <c r="J163" i="9"/>
  <c r="G164" i="9"/>
  <c r="T163" i="9"/>
  <c r="U163" i="9"/>
  <c r="R164" i="9"/>
  <c r="E291" i="9"/>
  <c r="D291" i="9"/>
  <c r="F291" i="9"/>
  <c r="P290" i="9"/>
  <c r="M291" i="9"/>
  <c r="O290" i="9"/>
  <c r="AO193" i="9"/>
  <c r="AD189" i="9"/>
  <c r="AG188" i="9"/>
  <c r="AR192" i="9"/>
  <c r="P291" i="9"/>
  <c r="O291" i="9"/>
  <c r="S164" i="9"/>
  <c r="V163" i="9"/>
  <c r="H164" i="9"/>
  <c r="H19" i="9"/>
  <c r="I18" i="9"/>
  <c r="H18" i="9"/>
  <c r="I21" i="9"/>
  <c r="I19" i="9"/>
  <c r="H21" i="9"/>
  <c r="I20" i="9"/>
  <c r="H23" i="9"/>
  <c r="H20" i="9"/>
  <c r="I22" i="9"/>
  <c r="H22" i="9"/>
  <c r="I23" i="9"/>
  <c r="I26" i="9"/>
  <c r="H25" i="9"/>
  <c r="H26" i="9"/>
  <c r="I25" i="9"/>
  <c r="H24" i="9"/>
  <c r="I24" i="9"/>
  <c r="Q290" i="9"/>
  <c r="K163" i="9"/>
  <c r="AE189" i="9"/>
  <c r="AF189" i="9"/>
  <c r="AC190" i="9"/>
  <c r="AP193" i="9"/>
  <c r="AQ193" i="9"/>
  <c r="AN194" i="9"/>
  <c r="Q291" i="9"/>
  <c r="G68" i="8"/>
  <c r="H68" i="8"/>
  <c r="I68" i="8"/>
  <c r="K68" i="8"/>
  <c r="I164" i="9"/>
  <c r="T164" i="9"/>
  <c r="U164" i="9"/>
  <c r="R165" i="9"/>
  <c r="T18" i="9"/>
  <c r="S18" i="9"/>
  <c r="S21" i="9"/>
  <c r="S23" i="9"/>
  <c r="S20" i="9"/>
  <c r="T22" i="9"/>
  <c r="T20" i="9"/>
  <c r="S22" i="9"/>
  <c r="T19" i="9"/>
  <c r="S19" i="9"/>
  <c r="T21" i="9"/>
  <c r="T24" i="9"/>
  <c r="S24" i="9"/>
  <c r="T23" i="9"/>
  <c r="T25" i="9"/>
  <c r="S25" i="9"/>
  <c r="S26" i="9"/>
  <c r="T26" i="9"/>
  <c r="U68" i="8"/>
  <c r="T68" i="8"/>
  <c r="AC68" i="8"/>
  <c r="AB68" i="8"/>
  <c r="AB82" i="8"/>
  <c r="AB86" i="8"/>
  <c r="L68" i="8"/>
  <c r="L82" i="8"/>
  <c r="L86" i="8"/>
  <c r="S68" i="8"/>
  <c r="J86" i="8"/>
  <c r="AD68" i="8"/>
  <c r="AD82" i="8"/>
  <c r="AD86" i="8"/>
  <c r="G82" i="8"/>
  <c r="G86" i="8"/>
  <c r="AO194" i="9"/>
  <c r="AR193" i="9"/>
  <c r="AD190" i="9"/>
  <c r="AG189" i="9"/>
  <c r="T82" i="8"/>
  <c r="T86" i="8"/>
  <c r="I82" i="8"/>
  <c r="I86" i="8"/>
  <c r="U82" i="8"/>
  <c r="U86" i="8"/>
  <c r="AN68" i="8"/>
  <c r="S82" i="8"/>
  <c r="S86" i="8"/>
  <c r="H82" i="8"/>
  <c r="H86" i="8"/>
  <c r="K82" i="8"/>
  <c r="K86" i="8"/>
  <c r="Y68" i="8"/>
  <c r="AC82" i="8"/>
  <c r="AC86" i="8"/>
  <c r="S165" i="9"/>
  <c r="V164" i="9"/>
  <c r="J164" i="9"/>
  <c r="G165" i="9"/>
  <c r="K164" i="9"/>
  <c r="AQ68" i="8"/>
  <c r="AA68" i="8"/>
  <c r="AA82" i="8"/>
  <c r="AA86" i="8"/>
  <c r="V68" i="8"/>
  <c r="V82" i="8"/>
  <c r="V86" i="8"/>
  <c r="Z68" i="8"/>
  <c r="W68" i="8"/>
  <c r="W82" i="8"/>
  <c r="W86" i="8"/>
  <c r="AF68" i="8"/>
  <c r="AF82" i="8"/>
  <c r="AF86" i="8"/>
  <c r="X68" i="8"/>
  <c r="X82" i="8"/>
  <c r="X86" i="8"/>
  <c r="AG68" i="8"/>
  <c r="AG82" i="8"/>
  <c r="AG86" i="8"/>
  <c r="AK68" i="8"/>
  <c r="AK82" i="8"/>
  <c r="AK86" i="8"/>
  <c r="AH68" i="8"/>
  <c r="AH82" i="8"/>
  <c r="AH86" i="8"/>
  <c r="AE190" i="9"/>
  <c r="AF190" i="9"/>
  <c r="AC191" i="9"/>
  <c r="AP194" i="9"/>
  <c r="AQ194" i="9"/>
  <c r="AN195" i="9"/>
  <c r="AQ82" i="8"/>
  <c r="AQ86" i="8"/>
  <c r="AN82" i="8"/>
  <c r="AN86" i="8"/>
  <c r="Z82" i="8"/>
  <c r="Z86" i="8"/>
  <c r="Y82" i="8"/>
  <c r="Y86" i="8"/>
  <c r="H165" i="9"/>
  <c r="T165" i="9"/>
  <c r="AR194" i="9"/>
  <c r="AO195" i="9"/>
  <c r="AD191" i="9"/>
  <c r="AG190" i="9"/>
  <c r="U165" i="9"/>
  <c r="R166" i="9"/>
  <c r="V165" i="9"/>
  <c r="I165" i="9"/>
  <c r="AE191" i="9"/>
  <c r="AF191" i="9"/>
  <c r="AC192" i="9"/>
  <c r="AP195" i="9"/>
  <c r="AQ195" i="9"/>
  <c r="AN196" i="9"/>
  <c r="J165" i="9"/>
  <c r="G166" i="9"/>
  <c r="K165" i="9"/>
  <c r="S166" i="9"/>
  <c r="AO196" i="9"/>
  <c r="AR195" i="9"/>
  <c r="AD192" i="9"/>
  <c r="AG191" i="9"/>
  <c r="T166" i="9"/>
  <c r="V166" i="9"/>
  <c r="H166" i="9"/>
  <c r="AE192" i="9"/>
  <c r="AF192" i="9"/>
  <c r="AC193" i="9"/>
  <c r="AP196" i="9"/>
  <c r="AQ196" i="9"/>
  <c r="AN197" i="9"/>
  <c r="I166" i="9"/>
  <c r="U166" i="9"/>
  <c r="R167" i="9"/>
  <c r="AO197" i="9"/>
  <c r="AR196" i="9"/>
  <c r="AD193" i="9"/>
  <c r="AG192" i="9"/>
  <c r="S167" i="9"/>
  <c r="J166" i="9"/>
  <c r="G167" i="9"/>
  <c r="K166" i="9"/>
  <c r="AE193" i="9"/>
  <c r="AF193" i="9"/>
  <c r="AC194" i="9"/>
  <c r="AP197" i="9"/>
  <c r="AQ197" i="9"/>
  <c r="AN198" i="9"/>
  <c r="H167" i="9"/>
  <c r="T167" i="9"/>
  <c r="AD194" i="9"/>
  <c r="AO198" i="9"/>
  <c r="AR197" i="9"/>
  <c r="AG193" i="9"/>
  <c r="U167" i="9"/>
  <c r="R168" i="9"/>
  <c r="V167" i="9"/>
  <c r="I167" i="9"/>
  <c r="K167" i="9"/>
  <c r="J167" i="9"/>
  <c r="G168" i="9"/>
  <c r="H168" i="9"/>
  <c r="I168" i="9"/>
  <c r="J168" i="9"/>
  <c r="G169" i="9"/>
  <c r="H169" i="9"/>
  <c r="I169" i="9"/>
  <c r="J169" i="9"/>
  <c r="G170" i="9"/>
  <c r="H170" i="9"/>
  <c r="I170" i="9"/>
  <c r="J170" i="9"/>
  <c r="G171" i="9"/>
  <c r="H171" i="9"/>
  <c r="H27" i="9"/>
  <c r="AP198" i="9"/>
  <c r="AQ198" i="9"/>
  <c r="AN199" i="9"/>
  <c r="AE194" i="9"/>
  <c r="AF194" i="9"/>
  <c r="AC195" i="9"/>
  <c r="I171" i="9"/>
  <c r="I27" i="9"/>
  <c r="S168" i="9"/>
  <c r="AD195" i="9"/>
  <c r="AG194" i="9"/>
  <c r="AO199" i="9"/>
  <c r="AR198" i="9"/>
  <c r="T168" i="9"/>
  <c r="AP199" i="9"/>
  <c r="AQ199" i="9"/>
  <c r="AN200" i="9"/>
  <c r="AE195" i="9"/>
  <c r="AF195" i="9"/>
  <c r="AC196" i="9"/>
  <c r="U168" i="9"/>
  <c r="R169" i="9"/>
  <c r="V168" i="9"/>
  <c r="AG195" i="9"/>
  <c r="AD196" i="9"/>
  <c r="AO200" i="9"/>
  <c r="AR199" i="9"/>
  <c r="S169" i="9"/>
  <c r="K168" i="9"/>
  <c r="AP200" i="9"/>
  <c r="AQ200" i="9"/>
  <c r="AN201" i="9"/>
  <c r="AE196" i="9"/>
  <c r="T169" i="9"/>
  <c r="U169" i="9"/>
  <c r="R170" i="9"/>
  <c r="AO201" i="9"/>
  <c r="AF196" i="9"/>
  <c r="AC197" i="9"/>
  <c r="AG196" i="9"/>
  <c r="AR200" i="9"/>
  <c r="S170" i="9"/>
  <c r="V169" i="9"/>
  <c r="AD197" i="9"/>
  <c r="AP201" i="9"/>
  <c r="AQ201" i="9"/>
  <c r="AN202" i="9"/>
  <c r="T170" i="9"/>
  <c r="K169" i="9"/>
  <c r="AE197" i="9"/>
  <c r="AO202" i="9"/>
  <c r="AR201" i="9"/>
  <c r="U170" i="9"/>
  <c r="R171" i="9"/>
  <c r="V170" i="9"/>
  <c r="AP202" i="9"/>
  <c r="AQ202" i="9"/>
  <c r="AN203" i="9"/>
  <c r="AF197" i="9"/>
  <c r="AC198" i="9"/>
  <c r="AG197" i="9"/>
  <c r="S171" i="9"/>
  <c r="AD198" i="9"/>
  <c r="AO203" i="9"/>
  <c r="AR202" i="9"/>
  <c r="K170" i="9"/>
  <c r="T171" i="9"/>
  <c r="AE198" i="9"/>
  <c r="AP203" i="9"/>
  <c r="AQ203" i="9"/>
  <c r="AN204" i="9"/>
  <c r="U171" i="9"/>
  <c r="R172" i="9"/>
  <c r="V171" i="9"/>
  <c r="AO204" i="9"/>
  <c r="AR203" i="9"/>
  <c r="AF198" i="9"/>
  <c r="AC199" i="9"/>
  <c r="AG198" i="9"/>
  <c r="S172" i="9"/>
  <c r="AD199" i="9"/>
  <c r="AP204" i="9"/>
  <c r="AQ204" i="9"/>
  <c r="AN205" i="9"/>
  <c r="T172" i="9"/>
  <c r="J171" i="9"/>
  <c r="G172" i="9"/>
  <c r="K171" i="9"/>
  <c r="AE199" i="9"/>
  <c r="AO205" i="9"/>
  <c r="AR204" i="9"/>
  <c r="H172" i="9"/>
  <c r="U172" i="9"/>
  <c r="R173" i="9"/>
  <c r="V172" i="9"/>
  <c r="AP205" i="9"/>
  <c r="AQ205" i="9"/>
  <c r="AN206" i="9"/>
  <c r="AF199" i="9"/>
  <c r="AC200" i="9"/>
  <c r="AG199" i="9"/>
  <c r="S173" i="9"/>
  <c r="I172" i="9"/>
  <c r="J172" i="9"/>
  <c r="G173" i="9"/>
  <c r="AD200" i="9"/>
  <c r="AO206" i="9"/>
  <c r="AR205" i="9"/>
  <c r="K172" i="9"/>
  <c r="H173" i="9"/>
  <c r="T173" i="9"/>
  <c r="AE200" i="9"/>
  <c r="AF200" i="9"/>
  <c r="AC201" i="9"/>
  <c r="AP206" i="9"/>
  <c r="AQ206" i="9"/>
  <c r="AN207" i="9"/>
  <c r="U173" i="9"/>
  <c r="R174" i="9"/>
  <c r="V173" i="9"/>
  <c r="I173" i="9"/>
  <c r="J173" i="9"/>
  <c r="G174" i="9"/>
  <c r="AD201" i="9"/>
  <c r="AO207" i="9"/>
  <c r="AR206" i="9"/>
  <c r="AG200" i="9"/>
  <c r="H174" i="9"/>
  <c r="K173" i="9"/>
  <c r="S174" i="9"/>
  <c r="AP207" i="9"/>
  <c r="AQ207" i="9"/>
  <c r="AN208" i="9"/>
  <c r="AE201" i="9"/>
  <c r="AF201" i="9"/>
  <c r="AC202" i="9"/>
  <c r="T174" i="9"/>
  <c r="U174" i="9"/>
  <c r="R175" i="9"/>
  <c r="I174" i="9"/>
  <c r="J174" i="9"/>
  <c r="G175" i="9"/>
  <c r="AO208" i="9"/>
  <c r="AD202" i="9"/>
  <c r="AG201" i="9"/>
  <c r="AR207" i="9"/>
  <c r="S175" i="9"/>
  <c r="H175" i="9"/>
  <c r="K174" i="9"/>
  <c r="V174" i="9"/>
  <c r="AE202" i="9"/>
  <c r="AF202" i="9"/>
  <c r="AC203" i="9"/>
  <c r="AP208" i="9"/>
  <c r="AQ208" i="9"/>
  <c r="AN209" i="9"/>
  <c r="I175" i="9"/>
  <c r="J175" i="9"/>
  <c r="G176" i="9"/>
  <c r="T175" i="9"/>
  <c r="U175" i="9"/>
  <c r="R176" i="9"/>
  <c r="AR208" i="9"/>
  <c r="AO209" i="9"/>
  <c r="AD203" i="9"/>
  <c r="AG202" i="9"/>
  <c r="H176" i="9"/>
  <c r="S176" i="9"/>
  <c r="V175" i="9"/>
  <c r="K175" i="9"/>
  <c r="AE203" i="9"/>
  <c r="AF203" i="9"/>
  <c r="AC204" i="9"/>
  <c r="AP209" i="9"/>
  <c r="AQ209" i="9"/>
  <c r="AN210" i="9"/>
  <c r="I176" i="9"/>
  <c r="J176" i="9"/>
  <c r="G177" i="9"/>
  <c r="T176" i="9"/>
  <c r="U176" i="9"/>
  <c r="R177" i="9"/>
  <c r="AO210" i="9"/>
  <c r="AR209" i="9"/>
  <c r="AD204" i="9"/>
  <c r="AG203" i="9"/>
  <c r="H177" i="9"/>
  <c r="S177" i="9"/>
  <c r="V176" i="9"/>
  <c r="K176" i="9"/>
  <c r="AE204" i="9"/>
  <c r="AF204" i="9"/>
  <c r="AC205" i="9"/>
  <c r="AP210" i="9"/>
  <c r="AQ210" i="9"/>
  <c r="AN211" i="9"/>
  <c r="T177" i="9"/>
  <c r="U177" i="9"/>
  <c r="R178" i="9"/>
  <c r="I177" i="9"/>
  <c r="J177" i="9"/>
  <c r="G178" i="9"/>
  <c r="AO211" i="9"/>
  <c r="AR210" i="9"/>
  <c r="AD205" i="9"/>
  <c r="AG204" i="9"/>
  <c r="S178" i="9"/>
  <c r="H178" i="9"/>
  <c r="K177" i="9"/>
  <c r="V177" i="9"/>
  <c r="AE205" i="9"/>
  <c r="AF205" i="9"/>
  <c r="AC206" i="9"/>
  <c r="AP211" i="9"/>
  <c r="AQ211" i="9"/>
  <c r="AN212" i="9"/>
  <c r="T178" i="9"/>
  <c r="U178" i="9"/>
  <c r="R179" i="9"/>
  <c r="I178" i="9"/>
  <c r="J178" i="9"/>
  <c r="G179" i="9"/>
  <c r="AD206" i="9"/>
  <c r="AO212" i="9"/>
  <c r="AR211" i="9"/>
  <c r="AG205" i="9"/>
  <c r="H179" i="9"/>
  <c r="K178" i="9"/>
  <c r="S179" i="9"/>
  <c r="V178" i="9"/>
  <c r="AP212" i="9"/>
  <c r="AQ212" i="9"/>
  <c r="AN213" i="9"/>
  <c r="AE206" i="9"/>
  <c r="AF206" i="9"/>
  <c r="AC207" i="9"/>
  <c r="T179" i="9"/>
  <c r="U179" i="9"/>
  <c r="R180" i="9"/>
  <c r="I179" i="9"/>
  <c r="J179" i="9"/>
  <c r="G180" i="9"/>
  <c r="AD207" i="9"/>
  <c r="AG206" i="9"/>
  <c r="AO213" i="9"/>
  <c r="AR212" i="9"/>
  <c r="S180" i="9"/>
  <c r="H180" i="9"/>
  <c r="K179" i="9"/>
  <c r="V179" i="9"/>
  <c r="AP213" i="9"/>
  <c r="AQ213" i="9"/>
  <c r="AN214" i="9"/>
  <c r="AE207" i="9"/>
  <c r="AF207" i="9"/>
  <c r="AC208" i="9"/>
  <c r="T180" i="9"/>
  <c r="U180" i="9"/>
  <c r="R181" i="9"/>
  <c r="I180" i="9"/>
  <c r="AD208" i="9"/>
  <c r="AG207" i="9"/>
  <c r="AO214" i="9"/>
  <c r="AR213" i="9"/>
  <c r="S181" i="9"/>
  <c r="J180" i="9"/>
  <c r="G181" i="9"/>
  <c r="K180" i="9"/>
  <c r="V180" i="9"/>
  <c r="AE208" i="9"/>
  <c r="AP214" i="9"/>
  <c r="AQ214" i="9"/>
  <c r="AN215" i="9"/>
  <c r="H181" i="9"/>
  <c r="T181" i="9"/>
  <c r="U181" i="9"/>
  <c r="R182" i="9"/>
  <c r="AO215" i="9"/>
  <c r="AR214" i="9"/>
  <c r="AF208" i="9"/>
  <c r="AC209" i="9"/>
  <c r="AG208" i="9"/>
  <c r="I181" i="9"/>
  <c r="S182" i="9"/>
  <c r="V181" i="9"/>
  <c r="AD209" i="9"/>
  <c r="AP215" i="9"/>
  <c r="AQ215" i="9"/>
  <c r="AN216" i="9"/>
  <c r="T182" i="9"/>
  <c r="J181" i="9"/>
  <c r="G182" i="9"/>
  <c r="K181" i="9"/>
  <c r="AE209" i="9"/>
  <c r="AO216" i="9"/>
  <c r="AR215" i="9"/>
  <c r="H182" i="9"/>
  <c r="U182" i="9"/>
  <c r="R183" i="9"/>
  <c r="V182" i="9"/>
  <c r="AP216" i="9"/>
  <c r="AQ216" i="9"/>
  <c r="AN217" i="9"/>
  <c r="AF209" i="9"/>
  <c r="AC210" i="9"/>
  <c r="AG209" i="9"/>
  <c r="S183" i="9"/>
  <c r="I182" i="9"/>
  <c r="AD210" i="9"/>
  <c r="AO217" i="9"/>
  <c r="AR216" i="9"/>
  <c r="J182" i="9"/>
  <c r="G183" i="9"/>
  <c r="K182" i="9"/>
  <c r="T183" i="9"/>
  <c r="AP217" i="9"/>
  <c r="AQ217" i="9"/>
  <c r="AN218" i="9"/>
  <c r="AE210" i="9"/>
  <c r="U183" i="9"/>
  <c r="R184" i="9"/>
  <c r="V183" i="9"/>
  <c r="H183" i="9"/>
  <c r="AF210" i="9"/>
  <c r="AC211" i="9"/>
  <c r="AG210" i="9"/>
  <c r="AO218" i="9"/>
  <c r="AR217" i="9"/>
  <c r="I183" i="9"/>
  <c r="S184" i="9"/>
  <c r="AP218" i="9"/>
  <c r="AQ218" i="9"/>
  <c r="AN219" i="9"/>
  <c r="AD211" i="9"/>
  <c r="T184" i="9"/>
  <c r="J183" i="9"/>
  <c r="G184" i="9"/>
  <c r="K183" i="9"/>
  <c r="AO219" i="9"/>
  <c r="AE211" i="9"/>
  <c r="AG211" i="9"/>
  <c r="AR218" i="9"/>
  <c r="H184" i="9"/>
  <c r="U184" i="9"/>
  <c r="R185" i="9"/>
  <c r="V184" i="9"/>
  <c r="AF211" i="9"/>
  <c r="AC212" i="9"/>
  <c r="AP219" i="9"/>
  <c r="AQ219" i="9"/>
  <c r="AN220" i="9"/>
  <c r="S185" i="9"/>
  <c r="I184" i="9"/>
  <c r="J184" i="9"/>
  <c r="G185" i="9"/>
  <c r="AO220" i="9"/>
  <c r="AR219" i="9"/>
  <c r="AD212" i="9"/>
  <c r="K184" i="9"/>
  <c r="H185" i="9"/>
  <c r="T185" i="9"/>
  <c r="AE212" i="9"/>
  <c r="AF212" i="9"/>
  <c r="AC213" i="9"/>
  <c r="AP220" i="9"/>
  <c r="AQ220" i="9"/>
  <c r="AN221" i="9"/>
  <c r="U185" i="9"/>
  <c r="R186" i="9"/>
  <c r="V185" i="9"/>
  <c r="I185" i="9"/>
  <c r="J185" i="9"/>
  <c r="G186" i="9"/>
  <c r="AO221" i="9"/>
  <c r="AR220" i="9"/>
  <c r="AD213" i="9"/>
  <c r="AG212" i="9"/>
  <c r="H186" i="9"/>
  <c r="K185" i="9"/>
  <c r="S186" i="9"/>
  <c r="AE213" i="9"/>
  <c r="AF213" i="9"/>
  <c r="AC214" i="9"/>
  <c r="AP221" i="9"/>
  <c r="AQ221" i="9"/>
  <c r="AN222" i="9"/>
  <c r="I186" i="9"/>
  <c r="J186" i="9"/>
  <c r="G187" i="9"/>
  <c r="T186" i="9"/>
  <c r="U186" i="9"/>
  <c r="R187" i="9"/>
  <c r="AR221" i="9"/>
  <c r="AO222" i="9"/>
  <c r="AD214" i="9"/>
  <c r="AG213" i="9"/>
  <c r="H187" i="9"/>
  <c r="S187" i="9"/>
  <c r="V186" i="9"/>
  <c r="K186" i="9"/>
  <c r="AE214" i="9"/>
  <c r="AF214" i="9"/>
  <c r="AC215" i="9"/>
  <c r="AP222" i="9"/>
  <c r="AQ222" i="9"/>
  <c r="AN223" i="9"/>
  <c r="I187" i="9"/>
  <c r="J187" i="9"/>
  <c r="G188" i="9"/>
  <c r="T187" i="9"/>
  <c r="U187" i="9"/>
  <c r="R188" i="9"/>
  <c r="AO223" i="9"/>
  <c r="AR222" i="9"/>
  <c r="AD215" i="9"/>
  <c r="AG214" i="9"/>
  <c r="S188" i="9"/>
  <c r="V187" i="9"/>
  <c r="H188" i="9"/>
  <c r="K187" i="9"/>
  <c r="AE215" i="9"/>
  <c r="AF215" i="9"/>
  <c r="AC216" i="9"/>
  <c r="AP223" i="9"/>
  <c r="AQ223" i="9"/>
  <c r="AN224" i="9"/>
  <c r="I188" i="9"/>
  <c r="J188" i="9"/>
  <c r="G189" i="9"/>
  <c r="T188" i="9"/>
  <c r="U188" i="9"/>
  <c r="R189" i="9"/>
  <c r="AD216" i="9"/>
  <c r="AO224" i="9"/>
  <c r="AR223" i="9"/>
  <c r="AG215" i="9"/>
  <c r="V188" i="9"/>
  <c r="S189" i="9"/>
  <c r="H189" i="9"/>
  <c r="K188" i="9"/>
  <c r="AP224" i="9"/>
  <c r="AQ224" i="9"/>
  <c r="AN225" i="9"/>
  <c r="AE216" i="9"/>
  <c r="AF216" i="9"/>
  <c r="AC217" i="9"/>
  <c r="I189" i="9"/>
  <c r="J189" i="9"/>
  <c r="G190" i="9"/>
  <c r="T189" i="9"/>
  <c r="U189" i="9"/>
  <c r="R190" i="9"/>
  <c r="AO225" i="9"/>
  <c r="AD217" i="9"/>
  <c r="AG216" i="9"/>
  <c r="AR224" i="9"/>
  <c r="S190" i="9"/>
  <c r="V189" i="9"/>
  <c r="H190" i="9"/>
  <c r="K189" i="9"/>
  <c r="AE217" i="9"/>
  <c r="AF217" i="9"/>
  <c r="AC218" i="9"/>
  <c r="AP225" i="9"/>
  <c r="AQ225" i="9"/>
  <c r="AN226" i="9"/>
  <c r="I190" i="9"/>
  <c r="J190" i="9"/>
  <c r="G191" i="9"/>
  <c r="T190" i="9"/>
  <c r="U190" i="9"/>
  <c r="R191" i="9"/>
  <c r="AO226" i="9"/>
  <c r="AR225" i="9"/>
  <c r="AD218" i="9"/>
  <c r="AG217" i="9"/>
  <c r="H191" i="9"/>
  <c r="S191" i="9"/>
  <c r="V190" i="9"/>
  <c r="K190" i="9"/>
  <c r="AE218" i="9"/>
  <c r="AF218" i="9"/>
  <c r="AC219" i="9"/>
  <c r="AP226" i="9"/>
  <c r="AQ226" i="9"/>
  <c r="AN227" i="9"/>
  <c r="I191" i="9"/>
  <c r="J191" i="9"/>
  <c r="G192" i="9"/>
  <c r="T191" i="9"/>
  <c r="U191" i="9"/>
  <c r="R192" i="9"/>
  <c r="AD219" i="9"/>
  <c r="AO227" i="9"/>
  <c r="AR226" i="9"/>
  <c r="AG218" i="9"/>
  <c r="H192" i="9"/>
  <c r="S192" i="9"/>
  <c r="V191" i="9"/>
  <c r="K191" i="9"/>
  <c r="AP227" i="9"/>
  <c r="AQ227" i="9"/>
  <c r="AN228" i="9"/>
  <c r="AE219" i="9"/>
  <c r="AF219" i="9"/>
  <c r="AC220" i="9"/>
  <c r="I192" i="9"/>
  <c r="T192" i="9"/>
  <c r="U192" i="9"/>
  <c r="R193" i="9"/>
  <c r="AO228" i="9"/>
  <c r="AD220" i="9"/>
  <c r="AG219" i="9"/>
  <c r="AR227" i="9"/>
  <c r="S193" i="9"/>
  <c r="V192" i="9"/>
  <c r="J192" i="9"/>
  <c r="G193" i="9"/>
  <c r="K192" i="9"/>
  <c r="AE220" i="9"/>
  <c r="AP228" i="9"/>
  <c r="AQ228" i="9"/>
  <c r="AN229" i="9"/>
  <c r="H193" i="9"/>
  <c r="T193" i="9"/>
  <c r="U193" i="9"/>
  <c r="R194" i="9"/>
  <c r="AR228" i="9"/>
  <c r="AO229" i="9"/>
  <c r="AF220" i="9"/>
  <c r="AC221" i="9"/>
  <c r="AG220" i="9"/>
  <c r="V193" i="9"/>
  <c r="I193" i="9"/>
  <c r="S194" i="9"/>
  <c r="AD221" i="9"/>
  <c r="AP229" i="9"/>
  <c r="AQ229" i="9"/>
  <c r="AN230" i="9"/>
  <c r="T194" i="9"/>
  <c r="J193" i="9"/>
  <c r="G194" i="9"/>
  <c r="K193" i="9"/>
  <c r="AO230" i="9"/>
  <c r="AR229" i="9"/>
  <c r="AE221" i="9"/>
  <c r="H194" i="9"/>
  <c r="U194" i="9"/>
  <c r="R195" i="9"/>
  <c r="V194" i="9"/>
  <c r="AF221" i="9"/>
  <c r="AC222" i="9"/>
  <c r="AG221" i="9"/>
  <c r="AP230" i="9"/>
  <c r="AQ230" i="9"/>
  <c r="AN231" i="9"/>
  <c r="S195" i="9"/>
  <c r="I194" i="9"/>
  <c r="AO231" i="9"/>
  <c r="AR230" i="9"/>
  <c r="AD222" i="9"/>
  <c r="J194" i="9"/>
  <c r="G195" i="9"/>
  <c r="K194" i="9"/>
  <c r="T195" i="9"/>
  <c r="AE222" i="9"/>
  <c r="AP231" i="9"/>
  <c r="AQ231" i="9"/>
  <c r="AN232" i="9"/>
  <c r="U195" i="9"/>
  <c r="R196" i="9"/>
  <c r="V195" i="9"/>
  <c r="H195" i="9"/>
  <c r="AO232" i="9"/>
  <c r="AR231" i="9"/>
  <c r="AF222" i="9"/>
  <c r="AC223" i="9"/>
  <c r="AG222" i="9"/>
  <c r="I195" i="9"/>
  <c r="S196" i="9"/>
  <c r="AD223" i="9"/>
  <c r="AP232" i="9"/>
  <c r="AQ232" i="9"/>
  <c r="AN233" i="9"/>
  <c r="T196" i="9"/>
  <c r="J195" i="9"/>
  <c r="G196" i="9"/>
  <c r="K195" i="9"/>
  <c r="AO233" i="9"/>
  <c r="AR232" i="9"/>
  <c r="AE223" i="9"/>
  <c r="H196" i="9"/>
  <c r="U196" i="9"/>
  <c r="R197" i="9"/>
  <c r="V196" i="9"/>
  <c r="AF223" i="9"/>
  <c r="AC224" i="9"/>
  <c r="AG223" i="9"/>
  <c r="AP233" i="9"/>
  <c r="AQ233" i="9"/>
  <c r="AN234" i="9"/>
  <c r="S197" i="9"/>
  <c r="I196" i="9"/>
  <c r="J196" i="9"/>
  <c r="G197" i="9"/>
  <c r="AO234" i="9"/>
  <c r="AR233" i="9"/>
  <c r="AD224" i="9"/>
  <c r="H197" i="9"/>
  <c r="K196" i="9"/>
  <c r="T197" i="9"/>
  <c r="AE224" i="9"/>
  <c r="AF224" i="9"/>
  <c r="AC225" i="9"/>
  <c r="AP234" i="9"/>
  <c r="AQ234" i="9"/>
  <c r="AN235" i="9"/>
  <c r="U197" i="9"/>
  <c r="R198" i="9"/>
  <c r="V197" i="9"/>
  <c r="I197" i="9"/>
  <c r="J197" i="9"/>
  <c r="G198" i="9"/>
  <c r="AO235" i="9"/>
  <c r="AR234" i="9"/>
  <c r="AD225" i="9"/>
  <c r="AG224" i="9"/>
  <c r="H198" i="9"/>
  <c r="K197" i="9"/>
  <c r="S198" i="9"/>
  <c r="AE225" i="9"/>
  <c r="AF225" i="9"/>
  <c r="AC226" i="9"/>
  <c r="AP235" i="9"/>
  <c r="AQ235" i="9"/>
  <c r="AN236" i="9"/>
  <c r="T198" i="9"/>
  <c r="U198" i="9"/>
  <c r="R199" i="9"/>
  <c r="I198" i="9"/>
  <c r="J198" i="9"/>
  <c r="G199" i="9"/>
  <c r="AO236" i="9"/>
  <c r="AR235" i="9"/>
  <c r="AD226" i="9"/>
  <c r="AG225" i="9"/>
  <c r="H199" i="9"/>
  <c r="K198" i="9"/>
  <c r="S199" i="9"/>
  <c r="V198" i="9"/>
  <c r="AE226" i="9"/>
  <c r="AF226" i="9"/>
  <c r="AC227" i="9"/>
  <c r="AP236" i="9"/>
  <c r="AQ236" i="9"/>
  <c r="AN237" i="9"/>
  <c r="T199" i="9"/>
  <c r="U199" i="9"/>
  <c r="R200" i="9"/>
  <c r="I199" i="9"/>
  <c r="J199" i="9"/>
  <c r="G200" i="9"/>
  <c r="AD227" i="9"/>
  <c r="AO237" i="9"/>
  <c r="AR236" i="9"/>
  <c r="AG226" i="9"/>
  <c r="S200" i="9"/>
  <c r="H200" i="9"/>
  <c r="K199" i="9"/>
  <c r="V199" i="9"/>
  <c r="AP237" i="9"/>
  <c r="AQ237" i="9"/>
  <c r="AN238" i="9"/>
  <c r="AE227" i="9"/>
  <c r="AF227" i="9"/>
  <c r="AC228" i="9"/>
  <c r="T200" i="9"/>
  <c r="U200" i="9"/>
  <c r="R201" i="9"/>
  <c r="I200" i="9"/>
  <c r="J200" i="9"/>
  <c r="G201" i="9"/>
  <c r="AD228" i="9"/>
  <c r="AG227" i="9"/>
  <c r="AO238" i="9"/>
  <c r="AR237" i="9"/>
  <c r="H201" i="9"/>
  <c r="K200" i="9"/>
  <c r="S201" i="9"/>
  <c r="V200" i="9"/>
  <c r="AP238" i="9"/>
  <c r="AQ238" i="9"/>
  <c r="AN239" i="9"/>
  <c r="AE228" i="9"/>
  <c r="AF228" i="9"/>
  <c r="AC229" i="9"/>
  <c r="T201" i="9"/>
  <c r="U201" i="9"/>
  <c r="R202" i="9"/>
  <c r="I201" i="9"/>
  <c r="J201" i="9"/>
  <c r="G202" i="9"/>
  <c r="AD229" i="9"/>
  <c r="AG228" i="9"/>
  <c r="AO239" i="9"/>
  <c r="AR238" i="9"/>
  <c r="S202" i="9"/>
  <c r="H202" i="9"/>
  <c r="K201" i="9"/>
  <c r="V201" i="9"/>
  <c r="AP239" i="9"/>
  <c r="AQ239" i="9"/>
  <c r="AN240" i="9"/>
  <c r="AE229" i="9"/>
  <c r="AF229" i="9"/>
  <c r="AC230" i="9"/>
  <c r="I202" i="9"/>
  <c r="J202" i="9"/>
  <c r="G203" i="9"/>
  <c r="T202" i="9"/>
  <c r="U202" i="9"/>
  <c r="R203" i="9"/>
  <c r="AD230" i="9"/>
  <c r="AG229" i="9"/>
  <c r="AO240" i="9"/>
  <c r="AR239" i="9"/>
  <c r="H203" i="9"/>
  <c r="S203" i="9"/>
  <c r="V202" i="9"/>
  <c r="K202" i="9"/>
  <c r="AP240" i="9"/>
  <c r="AQ240" i="9"/>
  <c r="AN241" i="9"/>
  <c r="AE230" i="9"/>
  <c r="AF230" i="9"/>
  <c r="AC231" i="9"/>
  <c r="T203" i="9"/>
  <c r="U203" i="9"/>
  <c r="R204" i="9"/>
  <c r="I203" i="9"/>
  <c r="J203" i="9"/>
  <c r="G204" i="9"/>
  <c r="AO241" i="9"/>
  <c r="AD231" i="9"/>
  <c r="AG230" i="9"/>
  <c r="AR240" i="9"/>
  <c r="S204" i="9"/>
  <c r="H204" i="9"/>
  <c r="K203" i="9"/>
  <c r="V203" i="9"/>
  <c r="AE231" i="9"/>
  <c r="AF231" i="9"/>
  <c r="AC232" i="9"/>
  <c r="AP241" i="9"/>
  <c r="AQ241" i="9"/>
  <c r="AN242" i="9"/>
  <c r="I204" i="9"/>
  <c r="T204" i="9"/>
  <c r="U204" i="9"/>
  <c r="R205" i="9"/>
  <c r="AO242" i="9"/>
  <c r="AR241" i="9"/>
  <c r="AD232" i="9"/>
  <c r="AG231" i="9"/>
  <c r="S205" i="9"/>
  <c r="V204" i="9"/>
  <c r="J204" i="9"/>
  <c r="G205" i="9"/>
  <c r="K204" i="9"/>
  <c r="AE232" i="9"/>
  <c r="AP242" i="9"/>
  <c r="AQ242" i="9"/>
  <c r="AN243" i="9"/>
  <c r="T205" i="9"/>
  <c r="U205" i="9"/>
  <c r="R206" i="9"/>
  <c r="H205" i="9"/>
  <c r="AO243" i="9"/>
  <c r="AR242" i="9"/>
  <c r="AF232" i="9"/>
  <c r="AC233" i="9"/>
  <c r="AG232" i="9"/>
  <c r="I205" i="9"/>
  <c r="S206" i="9"/>
  <c r="V205" i="9"/>
  <c r="AD233" i="9"/>
  <c r="AP243" i="9"/>
  <c r="AQ243" i="9"/>
  <c r="AN244" i="9"/>
  <c r="T206" i="9"/>
  <c r="J205" i="9"/>
  <c r="G206" i="9"/>
  <c r="K205" i="9"/>
  <c r="AO244" i="9"/>
  <c r="AR243" i="9"/>
  <c r="AE233" i="9"/>
  <c r="H206" i="9"/>
  <c r="U206" i="9"/>
  <c r="R207" i="9"/>
  <c r="V206" i="9"/>
  <c r="AF233" i="9"/>
  <c r="AC234" i="9"/>
  <c r="AG233" i="9"/>
  <c r="AP244" i="9"/>
  <c r="AQ244" i="9"/>
  <c r="AN245" i="9"/>
  <c r="S207" i="9"/>
  <c r="I206" i="9"/>
  <c r="AO245" i="9"/>
  <c r="AR244" i="9"/>
  <c r="AD234" i="9"/>
  <c r="J206" i="9"/>
  <c r="G207" i="9"/>
  <c r="K206" i="9"/>
  <c r="T207" i="9"/>
  <c r="V207" i="9"/>
  <c r="AE234" i="9"/>
  <c r="AP245" i="9"/>
  <c r="AQ245" i="9"/>
  <c r="AN246" i="9"/>
  <c r="U207" i="9"/>
  <c r="R208" i="9"/>
  <c r="H207" i="9"/>
  <c r="AO246" i="9"/>
  <c r="AR245" i="9"/>
  <c r="AF234" i="9"/>
  <c r="AC235" i="9"/>
  <c r="AG234" i="9"/>
  <c r="I207" i="9"/>
  <c r="S208" i="9"/>
  <c r="AD235" i="9"/>
  <c r="AP246" i="9"/>
  <c r="AQ246" i="9"/>
  <c r="AN247" i="9"/>
  <c r="T208" i="9"/>
  <c r="J207" i="9"/>
  <c r="G208" i="9"/>
  <c r="K207" i="9"/>
  <c r="AO247" i="9"/>
  <c r="AR246" i="9"/>
  <c r="AE235" i="9"/>
  <c r="H208" i="9"/>
  <c r="U208" i="9"/>
  <c r="R209" i="9"/>
  <c r="V208" i="9"/>
  <c r="AF235" i="9"/>
  <c r="AC236" i="9"/>
  <c r="AG235" i="9"/>
  <c r="AP247" i="9"/>
  <c r="AQ247" i="9"/>
  <c r="AN248" i="9"/>
  <c r="S209" i="9"/>
  <c r="I208" i="9"/>
  <c r="J208" i="9"/>
  <c r="G209" i="9"/>
  <c r="AO248" i="9"/>
  <c r="AR247" i="9"/>
  <c r="AD236" i="9"/>
  <c r="K208" i="9"/>
  <c r="H209" i="9"/>
  <c r="T209" i="9"/>
  <c r="AE236" i="9"/>
  <c r="AF236" i="9"/>
  <c r="AC237" i="9"/>
  <c r="AP248" i="9"/>
  <c r="AQ248" i="9"/>
  <c r="AN249" i="9"/>
  <c r="U209" i="9"/>
  <c r="R210" i="9"/>
  <c r="V209" i="9"/>
  <c r="I209" i="9"/>
  <c r="J209" i="9"/>
  <c r="G210" i="9"/>
  <c r="AO249" i="9"/>
  <c r="AR248" i="9"/>
  <c r="AD237" i="9"/>
  <c r="AG236" i="9"/>
  <c r="H210" i="9"/>
  <c r="K209" i="9"/>
  <c r="S210" i="9"/>
  <c r="AE237" i="9"/>
  <c r="AF237" i="9"/>
  <c r="AC238" i="9"/>
  <c r="AP249" i="9"/>
  <c r="AQ249" i="9"/>
  <c r="AN250" i="9"/>
  <c r="T210" i="9"/>
  <c r="U210" i="9"/>
  <c r="R211" i="9"/>
  <c r="I210" i="9"/>
  <c r="J210" i="9"/>
  <c r="G211" i="9"/>
  <c r="AR249" i="9"/>
  <c r="AO250" i="9"/>
  <c r="AD238" i="9"/>
  <c r="AG237" i="9"/>
  <c r="K210" i="9"/>
  <c r="H211" i="9"/>
  <c r="S211" i="9"/>
  <c r="V210" i="9"/>
  <c r="AP250" i="9"/>
  <c r="AQ250" i="9"/>
  <c r="AN251" i="9"/>
  <c r="AE238" i="9"/>
  <c r="AF238" i="9"/>
  <c r="AC239" i="9"/>
  <c r="T211" i="9"/>
  <c r="U211" i="9"/>
  <c r="R212" i="9"/>
  <c r="I211" i="9"/>
  <c r="J211" i="9"/>
  <c r="G212" i="9"/>
  <c r="AG238" i="9"/>
  <c r="AD239" i="9"/>
  <c r="AO251" i="9"/>
  <c r="AR250" i="9"/>
  <c r="K211" i="9"/>
  <c r="H212" i="9"/>
  <c r="S212" i="9"/>
  <c r="V211" i="9"/>
  <c r="AP251" i="9"/>
  <c r="AQ251" i="9"/>
  <c r="AN252" i="9"/>
  <c r="AE239" i="9"/>
  <c r="AF239" i="9"/>
  <c r="AC240" i="9"/>
  <c r="I212" i="9"/>
  <c r="J212" i="9"/>
  <c r="G213" i="9"/>
  <c r="T212" i="9"/>
  <c r="U212" i="9"/>
  <c r="R213" i="9"/>
  <c r="AD240" i="9"/>
  <c r="AG239" i="9"/>
  <c r="AO252" i="9"/>
  <c r="AR251" i="9"/>
  <c r="S213" i="9"/>
  <c r="V212" i="9"/>
  <c r="H213" i="9"/>
  <c r="K212" i="9"/>
  <c r="AP252" i="9"/>
  <c r="AQ252" i="9"/>
  <c r="AN253" i="9"/>
  <c r="AE240" i="9"/>
  <c r="AF240" i="9"/>
  <c r="AC241" i="9"/>
  <c r="I213" i="9"/>
  <c r="J213" i="9"/>
  <c r="G214" i="9"/>
  <c r="T213" i="9"/>
  <c r="U213" i="9"/>
  <c r="R214" i="9"/>
  <c r="AD241" i="9"/>
  <c r="AG240" i="9"/>
  <c r="AO253" i="9"/>
  <c r="AR252" i="9"/>
  <c r="H214" i="9"/>
  <c r="S214" i="9"/>
  <c r="V213" i="9"/>
  <c r="K213" i="9"/>
  <c r="AP253" i="9"/>
  <c r="AQ253" i="9"/>
  <c r="AN254" i="9"/>
  <c r="AE241" i="9"/>
  <c r="AF241" i="9"/>
  <c r="AC242" i="9"/>
  <c r="T214" i="9"/>
  <c r="U214" i="9"/>
  <c r="R215" i="9"/>
  <c r="I214" i="9"/>
  <c r="J214" i="9"/>
  <c r="G215" i="9"/>
  <c r="AD242" i="9"/>
  <c r="AG241" i="9"/>
  <c r="AO254" i="9"/>
  <c r="AR253" i="9"/>
  <c r="H215" i="9"/>
  <c r="K214" i="9"/>
  <c r="S215" i="9"/>
  <c r="V214" i="9"/>
  <c r="AP254" i="9"/>
  <c r="AQ254" i="9"/>
  <c r="AN255" i="9"/>
  <c r="AE242" i="9"/>
  <c r="AF242" i="9"/>
  <c r="AC243" i="9"/>
  <c r="T215" i="9"/>
  <c r="U215" i="9"/>
  <c r="R216" i="9"/>
  <c r="I215" i="9"/>
  <c r="J215" i="9"/>
  <c r="G216" i="9"/>
  <c r="AG242" i="9"/>
  <c r="AD243" i="9"/>
  <c r="AO255" i="9"/>
  <c r="AR254" i="9"/>
  <c r="K215" i="9"/>
  <c r="H216" i="9"/>
  <c r="S216" i="9"/>
  <c r="V215" i="9"/>
  <c r="AP255" i="9"/>
  <c r="AQ255" i="9"/>
  <c r="AN256" i="9"/>
  <c r="AE243" i="9"/>
  <c r="AF243" i="9"/>
  <c r="AC244" i="9"/>
  <c r="T216" i="9"/>
  <c r="U216" i="9"/>
  <c r="R217" i="9"/>
  <c r="I216" i="9"/>
  <c r="AD244" i="9"/>
  <c r="AG243" i="9"/>
  <c r="AO256" i="9"/>
  <c r="AR255" i="9"/>
  <c r="S217" i="9"/>
  <c r="J216" i="9"/>
  <c r="G217" i="9"/>
  <c r="K216" i="9"/>
  <c r="V216" i="9"/>
  <c r="AP256" i="9"/>
  <c r="AQ256" i="9"/>
  <c r="AN257" i="9"/>
  <c r="AE244" i="9"/>
  <c r="H217" i="9"/>
  <c r="T217" i="9"/>
  <c r="U217" i="9"/>
  <c r="R218" i="9"/>
  <c r="AF244" i="9"/>
  <c r="AC245" i="9"/>
  <c r="AG244" i="9"/>
  <c r="AO257" i="9"/>
  <c r="AR256" i="9"/>
  <c r="V217" i="9"/>
  <c r="S218" i="9"/>
  <c r="I217" i="9"/>
  <c r="AP257" i="9"/>
  <c r="AQ257" i="9"/>
  <c r="AN258" i="9"/>
  <c r="AD245" i="9"/>
  <c r="T218" i="9"/>
  <c r="J217" i="9"/>
  <c r="G218" i="9"/>
  <c r="K217" i="9"/>
  <c r="AE245" i="9"/>
  <c r="AO258" i="9"/>
  <c r="AR257" i="9"/>
  <c r="H218" i="9"/>
  <c r="U218" i="9"/>
  <c r="R219" i="9"/>
  <c r="V218" i="9"/>
  <c r="AP258" i="9"/>
  <c r="AQ258" i="9"/>
  <c r="AN259" i="9"/>
  <c r="AF245" i="9"/>
  <c r="AC246" i="9"/>
  <c r="AG245" i="9"/>
  <c r="S219" i="9"/>
  <c r="I218" i="9"/>
  <c r="K218" i="9"/>
  <c r="AD246" i="9"/>
  <c r="AO259" i="9"/>
  <c r="AR258" i="9"/>
  <c r="T219" i="9"/>
  <c r="J218" i="9"/>
  <c r="G219" i="9"/>
  <c r="AP259" i="9"/>
  <c r="AQ259" i="9"/>
  <c r="AN260" i="9"/>
  <c r="AE246" i="9"/>
  <c r="H219" i="9"/>
  <c r="U219" i="9"/>
  <c r="R220" i="9"/>
  <c r="V219" i="9"/>
  <c r="AF246" i="9"/>
  <c r="AC247" i="9"/>
  <c r="AG246" i="9"/>
  <c r="AO260" i="9"/>
  <c r="AR259" i="9"/>
  <c r="S220" i="9"/>
  <c r="I219" i="9"/>
  <c r="AP260" i="9"/>
  <c r="AQ260" i="9"/>
  <c r="AN261" i="9"/>
  <c r="AD247" i="9"/>
  <c r="J219" i="9"/>
  <c r="G220" i="9"/>
  <c r="K219" i="9"/>
  <c r="T220" i="9"/>
  <c r="AE247" i="9"/>
  <c r="AO261" i="9"/>
  <c r="AR260" i="9"/>
  <c r="U220" i="9"/>
  <c r="R221" i="9"/>
  <c r="V220" i="9"/>
  <c r="H220" i="9"/>
  <c r="AP261" i="9"/>
  <c r="AQ261" i="9"/>
  <c r="AN262" i="9"/>
  <c r="AF247" i="9"/>
  <c r="AC248" i="9"/>
  <c r="AG247" i="9"/>
  <c r="I220" i="9"/>
  <c r="J220" i="9"/>
  <c r="G221" i="9"/>
  <c r="S221" i="9"/>
  <c r="AD248" i="9"/>
  <c r="AO262" i="9"/>
  <c r="AR261" i="9"/>
  <c r="T221" i="9"/>
  <c r="H221" i="9"/>
  <c r="K220" i="9"/>
  <c r="AP262" i="9"/>
  <c r="AQ262" i="9"/>
  <c r="AN263" i="9"/>
  <c r="AE248" i="9"/>
  <c r="AF248" i="9"/>
  <c r="AC249" i="9"/>
  <c r="I221" i="9"/>
  <c r="J221" i="9"/>
  <c r="G222" i="9"/>
  <c r="U221" i="9"/>
  <c r="R222" i="9"/>
  <c r="V221" i="9"/>
  <c r="AD249" i="9"/>
  <c r="AG248" i="9"/>
  <c r="AO263" i="9"/>
  <c r="AR262" i="9"/>
  <c r="S222" i="9"/>
  <c r="H222" i="9"/>
  <c r="K221" i="9"/>
  <c r="AP263" i="9"/>
  <c r="AQ263" i="9"/>
  <c r="AN264" i="9"/>
  <c r="AE249" i="9"/>
  <c r="AF249" i="9"/>
  <c r="AC250" i="9"/>
  <c r="I222" i="9"/>
  <c r="J222" i="9"/>
  <c r="G223" i="9"/>
  <c r="T222" i="9"/>
  <c r="U222" i="9"/>
  <c r="R223" i="9"/>
  <c r="AD250" i="9"/>
  <c r="AG249" i="9"/>
  <c r="AO264" i="9"/>
  <c r="AR263" i="9"/>
  <c r="H223" i="9"/>
  <c r="S223" i="9"/>
  <c r="V222" i="9"/>
  <c r="K222" i="9"/>
  <c r="AP264" i="9"/>
  <c r="AQ264" i="9"/>
  <c r="AN265" i="9"/>
  <c r="AE250" i="9"/>
  <c r="AF250" i="9"/>
  <c r="AC251" i="9"/>
  <c r="T223" i="9"/>
  <c r="U223" i="9"/>
  <c r="R224" i="9"/>
  <c r="I223" i="9"/>
  <c r="J223" i="9"/>
  <c r="G224" i="9"/>
  <c r="AO265" i="9"/>
  <c r="AD251" i="9"/>
  <c r="AG250" i="9"/>
  <c r="AR264" i="9"/>
  <c r="S224" i="9"/>
  <c r="H224" i="9"/>
  <c r="K223" i="9"/>
  <c r="V223" i="9"/>
  <c r="AE251" i="9"/>
  <c r="AF251" i="9"/>
  <c r="AC252" i="9"/>
  <c r="AP265" i="9"/>
  <c r="AQ265" i="9"/>
  <c r="AN266" i="9"/>
  <c r="I224" i="9"/>
  <c r="J224" i="9"/>
  <c r="G225" i="9"/>
  <c r="T224" i="9"/>
  <c r="U224" i="9"/>
  <c r="R225" i="9"/>
  <c r="AO266" i="9"/>
  <c r="AR265" i="9"/>
  <c r="AD252" i="9"/>
  <c r="AG251" i="9"/>
  <c r="H225" i="9"/>
  <c r="S225" i="9"/>
  <c r="V224" i="9"/>
  <c r="K224" i="9"/>
  <c r="AE252" i="9"/>
  <c r="AF252" i="9"/>
  <c r="AC253" i="9"/>
  <c r="AP266" i="9"/>
  <c r="AQ266" i="9"/>
  <c r="AN267" i="9"/>
  <c r="I225" i="9"/>
  <c r="J225" i="9"/>
  <c r="G226" i="9"/>
  <c r="T225" i="9"/>
  <c r="U225" i="9"/>
  <c r="R226" i="9"/>
  <c r="AO267" i="9"/>
  <c r="AR266" i="9"/>
  <c r="AD253" i="9"/>
  <c r="AG252" i="9"/>
  <c r="H226" i="9"/>
  <c r="S226" i="9"/>
  <c r="V225" i="9"/>
  <c r="K225" i="9"/>
  <c r="AE253" i="9"/>
  <c r="AF253" i="9"/>
  <c r="AC254" i="9"/>
  <c r="AP267" i="9"/>
  <c r="AQ267" i="9"/>
  <c r="AN268" i="9"/>
  <c r="T226" i="9"/>
  <c r="U226" i="9"/>
  <c r="R227" i="9"/>
  <c r="I226" i="9"/>
  <c r="J226" i="9"/>
  <c r="G227" i="9"/>
  <c r="AO268" i="9"/>
  <c r="AR267" i="9"/>
  <c r="AD254" i="9"/>
  <c r="AG253" i="9"/>
  <c r="K226" i="9"/>
  <c r="H227" i="9"/>
  <c r="S227" i="9"/>
  <c r="V226" i="9"/>
  <c r="AE254" i="9"/>
  <c r="AF254" i="9"/>
  <c r="AC255" i="9"/>
  <c r="AP268" i="9"/>
  <c r="AQ268" i="9"/>
  <c r="AN269" i="9"/>
  <c r="T227" i="9"/>
  <c r="U227" i="9"/>
  <c r="R228" i="9"/>
  <c r="I227" i="9"/>
  <c r="J227" i="9"/>
  <c r="G228" i="9"/>
  <c r="AO269" i="9"/>
  <c r="AR268" i="9"/>
  <c r="AD255" i="9"/>
  <c r="AG254" i="9"/>
  <c r="H228" i="9"/>
  <c r="K227" i="9"/>
  <c r="S228" i="9"/>
  <c r="V227" i="9"/>
  <c r="AE255" i="9"/>
  <c r="AF255" i="9"/>
  <c r="AC256" i="9"/>
  <c r="AP269" i="9"/>
  <c r="AQ269" i="9"/>
  <c r="AN270" i="9"/>
  <c r="T228" i="9"/>
  <c r="U228" i="9"/>
  <c r="R229" i="9"/>
  <c r="I228" i="9"/>
  <c r="AO270" i="9"/>
  <c r="AR269" i="9"/>
  <c r="AD256" i="9"/>
  <c r="AG255" i="9"/>
  <c r="J228" i="9"/>
  <c r="G229" i="9"/>
  <c r="K228" i="9"/>
  <c r="S229" i="9"/>
  <c r="V228" i="9"/>
  <c r="AE256" i="9"/>
  <c r="AP270" i="9"/>
  <c r="AQ270" i="9"/>
  <c r="AN271" i="9"/>
  <c r="T229" i="9"/>
  <c r="U229" i="9"/>
  <c r="R230" i="9"/>
  <c r="H229" i="9"/>
  <c r="AO271" i="9"/>
  <c r="AR270" i="9"/>
  <c r="AF256" i="9"/>
  <c r="AC257" i="9"/>
  <c r="AG256" i="9"/>
  <c r="I229" i="9"/>
  <c r="S230" i="9"/>
  <c r="V229" i="9"/>
  <c r="AD257" i="9"/>
  <c r="AP271" i="9"/>
  <c r="AQ271" i="9"/>
  <c r="AN272" i="9"/>
  <c r="T230" i="9"/>
  <c r="J229" i="9"/>
  <c r="G230" i="9"/>
  <c r="K229" i="9"/>
  <c r="AR271" i="9"/>
  <c r="AO272" i="9"/>
  <c r="AE257" i="9"/>
  <c r="H230" i="9"/>
  <c r="U230" i="9"/>
  <c r="R231" i="9"/>
  <c r="V230" i="9"/>
  <c r="AF257" i="9"/>
  <c r="AC258" i="9"/>
  <c r="AG257" i="9"/>
  <c r="AP272" i="9"/>
  <c r="AQ272" i="9"/>
  <c r="AN273" i="9"/>
  <c r="S231" i="9"/>
  <c r="I230" i="9"/>
  <c r="AO273" i="9"/>
  <c r="AR272" i="9"/>
  <c r="AD258" i="9"/>
  <c r="T231" i="9"/>
  <c r="J230" i="9"/>
  <c r="G231" i="9"/>
  <c r="K230" i="9"/>
  <c r="AP273" i="9"/>
  <c r="AQ273" i="9"/>
  <c r="AN274" i="9"/>
  <c r="AE258" i="9"/>
  <c r="H231" i="9"/>
  <c r="U231" i="9"/>
  <c r="R232" i="9"/>
  <c r="V231" i="9"/>
  <c r="AO274" i="9"/>
  <c r="AF258" i="9"/>
  <c r="AC259" i="9"/>
  <c r="AG258" i="9"/>
  <c r="AR273" i="9"/>
  <c r="S232" i="9"/>
  <c r="I231" i="9"/>
  <c r="K231" i="9"/>
  <c r="AD259" i="9"/>
  <c r="AP274" i="9"/>
  <c r="AQ274" i="9"/>
  <c r="AN275" i="9"/>
  <c r="J231" i="9"/>
  <c r="G232" i="9"/>
  <c r="T232" i="9"/>
  <c r="V232" i="9"/>
  <c r="AR274" i="9"/>
  <c r="AO275" i="9"/>
  <c r="AE259" i="9"/>
  <c r="AG259" i="9"/>
  <c r="U232" i="9"/>
  <c r="R233" i="9"/>
  <c r="H232" i="9"/>
  <c r="AF259" i="9"/>
  <c r="AC260" i="9"/>
  <c r="AP275" i="9"/>
  <c r="AQ275" i="9"/>
  <c r="AN276" i="9"/>
  <c r="I232" i="9"/>
  <c r="J232" i="9"/>
  <c r="G233" i="9"/>
  <c r="S233" i="9"/>
  <c r="AR275" i="9"/>
  <c r="AO276" i="9"/>
  <c r="AD260" i="9"/>
  <c r="T233" i="9"/>
  <c r="H233" i="9"/>
  <c r="K232" i="9"/>
  <c r="AE260" i="9"/>
  <c r="AF260" i="9"/>
  <c r="AC261" i="9"/>
  <c r="AP276" i="9"/>
  <c r="AQ276" i="9"/>
  <c r="AN277" i="9"/>
  <c r="I233" i="9"/>
  <c r="J233" i="9"/>
  <c r="G234" i="9"/>
  <c r="U233" i="9"/>
  <c r="R234" i="9"/>
  <c r="V233" i="9"/>
  <c r="AO277" i="9"/>
  <c r="AR276" i="9"/>
  <c r="AD261" i="9"/>
  <c r="AG260" i="9"/>
  <c r="S234" i="9"/>
  <c r="H234" i="9"/>
  <c r="K233" i="9"/>
  <c r="AE261" i="9"/>
  <c r="AF261" i="9"/>
  <c r="AC262" i="9"/>
  <c r="AP277" i="9"/>
  <c r="AQ277" i="9"/>
  <c r="AN278" i="9"/>
  <c r="I234" i="9"/>
  <c r="J234" i="9"/>
  <c r="G235" i="9"/>
  <c r="T234" i="9"/>
  <c r="U234" i="9"/>
  <c r="R235" i="9"/>
  <c r="AR277" i="9"/>
  <c r="AO278" i="9"/>
  <c r="AD262" i="9"/>
  <c r="AG261" i="9"/>
  <c r="V234" i="9"/>
  <c r="S235" i="9"/>
  <c r="H235" i="9"/>
  <c r="K234" i="9"/>
  <c r="AE262" i="9"/>
  <c r="AF262" i="9"/>
  <c r="AC263" i="9"/>
  <c r="AP278" i="9"/>
  <c r="AQ278" i="9"/>
  <c r="AN279" i="9"/>
  <c r="I235" i="9"/>
  <c r="J235" i="9"/>
  <c r="G236" i="9"/>
  <c r="T235" i="9"/>
  <c r="U235" i="9"/>
  <c r="R236" i="9"/>
  <c r="AR278" i="9"/>
  <c r="AO279" i="9"/>
  <c r="AD263" i="9"/>
  <c r="AG262" i="9"/>
  <c r="S236" i="9"/>
  <c r="V235" i="9"/>
  <c r="H236" i="9"/>
  <c r="K235" i="9"/>
  <c r="AP279" i="9"/>
  <c r="AQ279" i="9"/>
  <c r="AN280" i="9"/>
  <c r="AE263" i="9"/>
  <c r="AF263" i="9"/>
  <c r="AC264" i="9"/>
  <c r="I236" i="9"/>
  <c r="J236" i="9"/>
  <c r="G237" i="9"/>
  <c r="T236" i="9"/>
  <c r="U236" i="9"/>
  <c r="R237" i="9"/>
  <c r="AO280" i="9"/>
  <c r="AD264" i="9"/>
  <c r="AG263" i="9"/>
  <c r="AR279" i="9"/>
  <c r="S237" i="9"/>
  <c r="V236" i="9"/>
  <c r="H237" i="9"/>
  <c r="K236" i="9"/>
  <c r="AE264" i="9"/>
  <c r="AF264" i="9"/>
  <c r="AC265" i="9"/>
  <c r="AP280" i="9"/>
  <c r="AQ280" i="9"/>
  <c r="AN281" i="9"/>
  <c r="I237" i="9"/>
  <c r="J237" i="9"/>
  <c r="G238" i="9"/>
  <c r="T237" i="9"/>
  <c r="U237" i="9"/>
  <c r="R238" i="9"/>
  <c r="AO281" i="9"/>
  <c r="AR280" i="9"/>
  <c r="AD265" i="9"/>
  <c r="AG264" i="9"/>
  <c r="S238" i="9"/>
  <c r="V237" i="9"/>
  <c r="H238" i="9"/>
  <c r="K237" i="9"/>
  <c r="AE265" i="9"/>
  <c r="AF265" i="9"/>
  <c r="AC266" i="9"/>
  <c r="AP281" i="9"/>
  <c r="AQ281" i="9"/>
  <c r="AN282" i="9"/>
  <c r="I238" i="9"/>
  <c r="J238" i="9"/>
  <c r="G239" i="9"/>
  <c r="T238" i="9"/>
  <c r="U238" i="9"/>
  <c r="R239" i="9"/>
  <c r="AO282" i="9"/>
  <c r="AR281" i="9"/>
  <c r="AD266" i="9"/>
  <c r="AG265" i="9"/>
  <c r="S239" i="9"/>
  <c r="V238" i="9"/>
  <c r="H239" i="9"/>
  <c r="K238" i="9"/>
  <c r="AE266" i="9"/>
  <c r="AF266" i="9"/>
  <c r="AC267" i="9"/>
  <c r="AP282" i="9"/>
  <c r="AQ282" i="9"/>
  <c r="AN283" i="9"/>
  <c r="I239" i="9"/>
  <c r="J239" i="9"/>
  <c r="G240" i="9"/>
  <c r="T239" i="9"/>
  <c r="U239" i="9"/>
  <c r="R240" i="9"/>
  <c r="AO283" i="9"/>
  <c r="AR282" i="9"/>
  <c r="AD267" i="9"/>
  <c r="AG266" i="9"/>
  <c r="V239" i="9"/>
  <c r="S240" i="9"/>
  <c r="H240" i="9"/>
  <c r="K239" i="9"/>
  <c r="AE267" i="9"/>
  <c r="AF267" i="9"/>
  <c r="AC268" i="9"/>
  <c r="AP283" i="9"/>
  <c r="AQ283" i="9"/>
  <c r="AN284" i="9"/>
  <c r="I240" i="9"/>
  <c r="T240" i="9"/>
  <c r="U240" i="9"/>
  <c r="R241" i="9"/>
  <c r="AO284" i="9"/>
  <c r="AR283" i="9"/>
  <c r="AD268" i="9"/>
  <c r="AG267" i="9"/>
  <c r="S241" i="9"/>
  <c r="V240" i="9"/>
  <c r="J240" i="9"/>
  <c r="G241" i="9"/>
  <c r="K240" i="9"/>
  <c r="AE268" i="9"/>
  <c r="AP284" i="9"/>
  <c r="AQ284" i="9"/>
  <c r="AN285" i="9"/>
  <c r="H241" i="9"/>
  <c r="T241" i="9"/>
  <c r="U241" i="9"/>
  <c r="R242" i="9"/>
  <c r="AO285" i="9"/>
  <c r="AR284" i="9"/>
  <c r="AF268" i="9"/>
  <c r="AC269" i="9"/>
  <c r="AG268" i="9"/>
  <c r="S242" i="9"/>
  <c r="V241" i="9"/>
  <c r="I241" i="9"/>
  <c r="AD269" i="9"/>
  <c r="AP285" i="9"/>
  <c r="AQ285" i="9"/>
  <c r="AN286" i="9"/>
  <c r="J241" i="9"/>
  <c r="G242" i="9"/>
  <c r="K241" i="9"/>
  <c r="T242" i="9"/>
  <c r="AR285" i="9"/>
  <c r="AO286" i="9"/>
  <c r="AE269" i="9"/>
  <c r="AG269" i="9"/>
  <c r="U242" i="9"/>
  <c r="R243" i="9"/>
  <c r="V242" i="9"/>
  <c r="H242" i="9"/>
  <c r="AF269" i="9"/>
  <c r="AC270" i="9"/>
  <c r="AP286" i="9"/>
  <c r="AQ286" i="9"/>
  <c r="AN287" i="9"/>
  <c r="I242" i="9"/>
  <c r="S243" i="9"/>
  <c r="AR286" i="9"/>
  <c r="AO287" i="9"/>
  <c r="AD270" i="9"/>
  <c r="T243" i="9"/>
  <c r="J242" i="9"/>
  <c r="G243" i="9"/>
  <c r="K242" i="9"/>
  <c r="AP287" i="9"/>
  <c r="AQ287" i="9"/>
  <c r="AN288" i="9"/>
  <c r="AE270" i="9"/>
  <c r="AG270" i="9"/>
  <c r="H243" i="9"/>
  <c r="U243" i="9"/>
  <c r="R244" i="9"/>
  <c r="V243" i="9"/>
  <c r="AF270" i="9"/>
  <c r="AC271" i="9"/>
  <c r="AO288" i="9"/>
  <c r="AR287" i="9"/>
  <c r="S244" i="9"/>
  <c r="I243" i="9"/>
  <c r="AP288" i="9"/>
  <c r="AQ288" i="9"/>
  <c r="AN289" i="9"/>
  <c r="AD271" i="9"/>
  <c r="J243" i="9"/>
  <c r="G244" i="9"/>
  <c r="K243" i="9"/>
  <c r="T244" i="9"/>
  <c r="AE271" i="9"/>
  <c r="AO289" i="9"/>
  <c r="AR288" i="9"/>
  <c r="U244" i="9"/>
  <c r="R245" i="9"/>
  <c r="V244" i="9"/>
  <c r="H244" i="9"/>
  <c r="AP289" i="9"/>
  <c r="AQ289" i="9"/>
  <c r="AN290" i="9"/>
  <c r="AF271" i="9"/>
  <c r="AC272" i="9"/>
  <c r="AG271" i="9"/>
  <c r="I244" i="9"/>
  <c r="J244" i="9"/>
  <c r="G245" i="9"/>
  <c r="S245" i="9"/>
  <c r="AD272" i="9"/>
  <c r="AO290" i="9"/>
  <c r="AR289" i="9"/>
  <c r="H245" i="9"/>
  <c r="T245" i="9"/>
  <c r="K244" i="9"/>
  <c r="AP290" i="9"/>
  <c r="AQ290" i="9"/>
  <c r="AN291" i="9"/>
  <c r="AE272" i="9"/>
  <c r="AF272" i="9"/>
  <c r="AC273" i="9"/>
  <c r="I245" i="9"/>
  <c r="J245" i="9"/>
  <c r="G246" i="9"/>
  <c r="U245" i="9"/>
  <c r="R246" i="9"/>
  <c r="V245" i="9"/>
  <c r="AG272" i="9"/>
  <c r="AD273" i="9"/>
  <c r="AO291" i="9"/>
  <c r="AR290" i="9"/>
  <c r="S246" i="9"/>
  <c r="H246" i="9"/>
  <c r="K245" i="9"/>
  <c r="AP291" i="9"/>
  <c r="AO292" i="9"/>
  <c r="AO19" i="9"/>
  <c r="AO20" i="9"/>
  <c r="AE273" i="9"/>
  <c r="AF273" i="9"/>
  <c r="AC274" i="9"/>
  <c r="I246" i="9"/>
  <c r="J246" i="9"/>
  <c r="G247" i="9"/>
  <c r="T246" i="9"/>
  <c r="U246" i="9"/>
  <c r="R247" i="9"/>
  <c r="AO16" i="9"/>
  <c r="AD274" i="9"/>
  <c r="AG273" i="9"/>
  <c r="AP292" i="9"/>
  <c r="AP19" i="9"/>
  <c r="AP20" i="9"/>
  <c r="AQ291" i="9"/>
  <c r="AR291" i="9"/>
  <c r="AR292" i="9"/>
  <c r="H247" i="9"/>
  <c r="S247" i="9"/>
  <c r="V246" i="9"/>
  <c r="K246" i="9"/>
  <c r="AE274" i="9"/>
  <c r="AF274" i="9"/>
  <c r="AC275" i="9"/>
  <c r="T247" i="9"/>
  <c r="U247" i="9"/>
  <c r="R248" i="9"/>
  <c r="I247" i="9"/>
  <c r="J247" i="9"/>
  <c r="G248" i="9"/>
  <c r="AD275" i="9"/>
  <c r="AG274" i="9"/>
  <c r="K247" i="9"/>
  <c r="H248" i="9"/>
  <c r="S248" i="9"/>
  <c r="V247" i="9"/>
  <c r="AE275" i="9"/>
  <c r="AF275" i="9"/>
  <c r="AC276" i="9"/>
  <c r="T248" i="9"/>
  <c r="U248" i="9"/>
  <c r="R249" i="9"/>
  <c r="I248" i="9"/>
  <c r="J248" i="9"/>
  <c r="G249" i="9"/>
  <c r="AD276" i="9"/>
  <c r="AG275" i="9"/>
  <c r="H249" i="9"/>
  <c r="K248" i="9"/>
  <c r="S249" i="9"/>
  <c r="V248" i="9"/>
  <c r="AE276" i="9"/>
  <c r="AF276" i="9"/>
  <c r="AC277" i="9"/>
  <c r="T249" i="9"/>
  <c r="U249" i="9"/>
  <c r="R250" i="9"/>
  <c r="I249" i="9"/>
  <c r="J249" i="9"/>
  <c r="G250" i="9"/>
  <c r="AD277" i="9"/>
  <c r="AG276" i="9"/>
  <c r="H250" i="9"/>
  <c r="K249" i="9"/>
  <c r="S250" i="9"/>
  <c r="V249" i="9"/>
  <c r="AE277" i="9"/>
  <c r="AF277" i="9"/>
  <c r="AC278" i="9"/>
  <c r="T250" i="9"/>
  <c r="U250" i="9"/>
  <c r="R251" i="9"/>
  <c r="I250" i="9"/>
  <c r="J250" i="9"/>
  <c r="G251" i="9"/>
  <c r="AD278" i="9"/>
  <c r="AG277" i="9"/>
  <c r="H251" i="9"/>
  <c r="K250" i="9"/>
  <c r="S251" i="9"/>
  <c r="V250" i="9"/>
  <c r="AE278" i="9"/>
  <c r="AF278" i="9"/>
  <c r="AC279" i="9"/>
  <c r="T251" i="9"/>
  <c r="U251" i="9"/>
  <c r="R252" i="9"/>
  <c r="I251" i="9"/>
  <c r="J251" i="9"/>
  <c r="G252" i="9"/>
  <c r="AD279" i="9"/>
  <c r="AG278" i="9"/>
  <c r="S252" i="9"/>
  <c r="H252" i="9"/>
  <c r="K251" i="9"/>
  <c r="V251" i="9"/>
  <c r="AE279" i="9"/>
  <c r="AF279" i="9"/>
  <c r="AC280" i="9"/>
  <c r="T252" i="9"/>
  <c r="U252" i="9"/>
  <c r="R253" i="9"/>
  <c r="I252" i="9"/>
  <c r="AD280" i="9"/>
  <c r="AG279" i="9"/>
  <c r="S253" i="9"/>
  <c r="J252" i="9"/>
  <c r="G253" i="9"/>
  <c r="K252" i="9"/>
  <c r="V252" i="9"/>
  <c r="AE280" i="9"/>
  <c r="H253" i="9"/>
  <c r="T253" i="9"/>
  <c r="U253" i="9"/>
  <c r="R254" i="9"/>
  <c r="AF280" i="9"/>
  <c r="AC281" i="9"/>
  <c r="AG280" i="9"/>
  <c r="S254" i="9"/>
  <c r="V253" i="9"/>
  <c r="I253" i="9"/>
  <c r="K253" i="9"/>
  <c r="AD281" i="9"/>
  <c r="T254" i="9"/>
  <c r="J253" i="9"/>
  <c r="G254" i="9"/>
  <c r="AE281" i="9"/>
  <c r="H254" i="9"/>
  <c r="U254" i="9"/>
  <c r="R255" i="9"/>
  <c r="V254" i="9"/>
  <c r="AF281" i="9"/>
  <c r="AC282" i="9"/>
  <c r="AG281" i="9"/>
  <c r="S255" i="9"/>
  <c r="I254" i="9"/>
  <c r="AD282" i="9"/>
  <c r="J254" i="9"/>
  <c r="G255" i="9"/>
  <c r="K254" i="9"/>
  <c r="T255" i="9"/>
  <c r="AE282" i="9"/>
  <c r="U255" i="9"/>
  <c r="R256" i="9"/>
  <c r="V255" i="9"/>
  <c r="H255" i="9"/>
  <c r="AF282" i="9"/>
  <c r="AC283" i="9"/>
  <c r="AG282" i="9"/>
  <c r="I255" i="9"/>
  <c r="S256" i="9"/>
  <c r="AD283" i="9"/>
  <c r="T256" i="9"/>
  <c r="J255" i="9"/>
  <c r="G256" i="9"/>
  <c r="K255" i="9"/>
  <c r="AE283" i="9"/>
  <c r="H256" i="9"/>
  <c r="U256" i="9"/>
  <c r="R257" i="9"/>
  <c r="V256" i="9"/>
  <c r="AF283" i="9"/>
  <c r="AC284" i="9"/>
  <c r="AG283" i="9"/>
  <c r="S257" i="9"/>
  <c r="I256" i="9"/>
  <c r="J256" i="9"/>
  <c r="G257" i="9"/>
  <c r="AD284" i="9"/>
  <c r="K256" i="9"/>
  <c r="H257" i="9"/>
  <c r="T257" i="9"/>
  <c r="AE284" i="9"/>
  <c r="AF284" i="9"/>
  <c r="AC285" i="9"/>
  <c r="U257" i="9"/>
  <c r="R258" i="9"/>
  <c r="V257" i="9"/>
  <c r="I257" i="9"/>
  <c r="J257" i="9"/>
  <c r="G258" i="9"/>
  <c r="AD285" i="9"/>
  <c r="AG284" i="9"/>
  <c r="H258" i="9"/>
  <c r="K257" i="9"/>
  <c r="S258" i="9"/>
  <c r="AE285" i="9"/>
  <c r="AF285" i="9"/>
  <c r="AC286" i="9"/>
  <c r="I258" i="9"/>
  <c r="J258" i="9"/>
  <c r="G259" i="9"/>
  <c r="T258" i="9"/>
  <c r="U258" i="9"/>
  <c r="R259" i="9"/>
  <c r="AD286" i="9"/>
  <c r="AG285" i="9"/>
  <c r="H259" i="9"/>
  <c r="S259" i="9"/>
  <c r="V258" i="9"/>
  <c r="K258" i="9"/>
  <c r="AE286" i="9"/>
  <c r="AF286" i="9"/>
  <c r="AC287" i="9"/>
  <c r="I259" i="9"/>
  <c r="J259" i="9"/>
  <c r="G260" i="9"/>
  <c r="T259" i="9"/>
  <c r="U259" i="9"/>
  <c r="R260" i="9"/>
  <c r="AD287" i="9"/>
  <c r="AG286" i="9"/>
  <c r="H260" i="9"/>
  <c r="S260" i="9"/>
  <c r="V259" i="9"/>
  <c r="K259" i="9"/>
  <c r="AE287" i="9"/>
  <c r="AF287" i="9"/>
  <c r="AC288" i="9"/>
  <c r="T260" i="9"/>
  <c r="U260" i="9"/>
  <c r="R261" i="9"/>
  <c r="I260" i="9"/>
  <c r="J260" i="9"/>
  <c r="G261" i="9"/>
  <c r="AD288" i="9"/>
  <c r="AG287" i="9"/>
  <c r="H261" i="9"/>
  <c r="K260" i="9"/>
  <c r="S261" i="9"/>
  <c r="V260" i="9"/>
  <c r="AE288" i="9"/>
  <c r="AF288" i="9"/>
  <c r="AC289" i="9"/>
  <c r="T261" i="9"/>
  <c r="U261" i="9"/>
  <c r="R262" i="9"/>
  <c r="I261" i="9"/>
  <c r="J261" i="9"/>
  <c r="G262" i="9"/>
  <c r="AD289" i="9"/>
  <c r="AG288" i="9"/>
  <c r="H262" i="9"/>
  <c r="K261" i="9"/>
  <c r="S262" i="9"/>
  <c r="V261" i="9"/>
  <c r="AE289" i="9"/>
  <c r="AF289" i="9"/>
  <c r="AC290" i="9"/>
  <c r="T262" i="9"/>
  <c r="U262" i="9"/>
  <c r="R263" i="9"/>
  <c r="I262" i="9"/>
  <c r="J262" i="9"/>
  <c r="G263" i="9"/>
  <c r="AD290" i="9"/>
  <c r="AG289" i="9"/>
  <c r="S263" i="9"/>
  <c r="H263" i="9"/>
  <c r="K262" i="9"/>
  <c r="V262" i="9"/>
  <c r="AE290" i="9"/>
  <c r="AF290" i="9"/>
  <c r="AC291" i="9"/>
  <c r="I263" i="9"/>
  <c r="J263" i="9"/>
  <c r="G264" i="9"/>
  <c r="T263" i="9"/>
  <c r="U263" i="9"/>
  <c r="R264" i="9"/>
  <c r="AD291" i="9"/>
  <c r="AG290" i="9"/>
  <c r="H264" i="9"/>
  <c r="S264" i="9"/>
  <c r="V263" i="9"/>
  <c r="K263" i="9"/>
  <c r="AE291" i="9"/>
  <c r="AD292" i="9"/>
  <c r="AD17" i="9"/>
  <c r="AD27" i="9"/>
  <c r="AD28" i="9"/>
  <c r="AD29" i="9"/>
  <c r="AD30" i="9"/>
  <c r="AD31" i="9"/>
  <c r="AD32" i="9"/>
  <c r="AD33" i="9"/>
  <c r="AD34" i="9"/>
  <c r="AD35" i="9"/>
  <c r="AD36" i="9"/>
  <c r="AD37" i="9"/>
  <c r="T264" i="9"/>
  <c r="U264" i="9"/>
  <c r="R265" i="9"/>
  <c r="I264" i="9"/>
  <c r="AD16" i="9"/>
  <c r="AE17" i="9"/>
  <c r="AE292" i="9"/>
  <c r="AE27" i="9"/>
  <c r="AE28" i="9"/>
  <c r="AE29" i="9"/>
  <c r="AE30" i="9"/>
  <c r="AE31" i="9"/>
  <c r="AE32" i="9"/>
  <c r="AE33" i="9"/>
  <c r="AE34" i="9"/>
  <c r="AE35" i="9"/>
  <c r="AE36" i="9"/>
  <c r="AE37" i="9"/>
  <c r="AF291" i="9"/>
  <c r="AG291" i="9"/>
  <c r="J264" i="9"/>
  <c r="G265" i="9"/>
  <c r="K264" i="9"/>
  <c r="S265" i="9"/>
  <c r="V264" i="9"/>
  <c r="AG292" i="9"/>
  <c r="M68" i="8"/>
  <c r="M82" i="8"/>
  <c r="M86" i="8"/>
  <c r="P68" i="8"/>
  <c r="P82" i="8"/>
  <c r="P86" i="8"/>
  <c r="Q68" i="8"/>
  <c r="Q82" i="8"/>
  <c r="Q86" i="8"/>
  <c r="T265" i="9"/>
  <c r="U265" i="9"/>
  <c r="R266" i="9"/>
  <c r="H265" i="9"/>
  <c r="N68" i="8"/>
  <c r="N82" i="8"/>
  <c r="N86" i="8"/>
  <c r="F68" i="8"/>
  <c r="F82" i="8"/>
  <c r="F86" i="8"/>
  <c r="F87" i="8"/>
  <c r="G4" i="8"/>
  <c r="G87" i="8"/>
  <c r="H4" i="8"/>
  <c r="H87" i="8"/>
  <c r="I4" i="8"/>
  <c r="I87" i="8"/>
  <c r="J4" i="8"/>
  <c r="J87" i="8"/>
  <c r="K4" i="8"/>
  <c r="K87" i="8"/>
  <c r="L4" i="8"/>
  <c r="L87" i="8"/>
  <c r="M4" i="8"/>
  <c r="M87" i="8"/>
  <c r="N4" i="8"/>
  <c r="N87" i="8"/>
  <c r="O4" i="8"/>
  <c r="O68" i="8"/>
  <c r="O82" i="8"/>
  <c r="O86" i="8"/>
  <c r="S266" i="9"/>
  <c r="I265" i="9"/>
  <c r="V265" i="9"/>
  <c r="O87" i="8"/>
  <c r="P4" i="8"/>
  <c r="P87" i="8"/>
  <c r="Q4" i="8"/>
  <c r="Q87" i="8"/>
  <c r="S4" i="8"/>
  <c r="S87" i="8"/>
  <c r="T4" i="8"/>
  <c r="T87" i="8"/>
  <c r="U4" i="8"/>
  <c r="U87" i="8"/>
  <c r="V4" i="8"/>
  <c r="V87" i="8"/>
  <c r="W4" i="8"/>
  <c r="W87" i="8"/>
  <c r="X4" i="8"/>
  <c r="X87" i="8"/>
  <c r="Y4" i="8"/>
  <c r="Y87" i="8"/>
  <c r="Z4" i="8"/>
  <c r="Z87" i="8"/>
  <c r="AA4" i="8"/>
  <c r="AA87" i="8"/>
  <c r="AB4" i="8"/>
  <c r="AB87" i="8"/>
  <c r="AC4" i="8"/>
  <c r="AC87" i="8"/>
  <c r="AD4" i="8"/>
  <c r="AD87" i="8"/>
  <c r="AF4" i="8"/>
  <c r="AF87" i="8"/>
  <c r="AG4" i="8"/>
  <c r="AG87" i="8"/>
  <c r="AH4" i="8"/>
  <c r="AH87" i="8"/>
  <c r="AI4" i="8"/>
  <c r="J265" i="9"/>
  <c r="G266" i="9"/>
  <c r="T266" i="9"/>
  <c r="K265" i="9"/>
  <c r="U266" i="9"/>
  <c r="R267" i="9"/>
  <c r="V266" i="9"/>
  <c r="H266" i="9"/>
  <c r="I266" i="9"/>
  <c r="S267" i="9"/>
  <c r="T267" i="9"/>
  <c r="J266" i="9"/>
  <c r="G267" i="9"/>
  <c r="K266" i="9"/>
  <c r="H267" i="9"/>
  <c r="U267" i="9"/>
  <c r="R268" i="9"/>
  <c r="V267" i="9"/>
  <c r="S268" i="9"/>
  <c r="I267" i="9"/>
  <c r="J267" i="9"/>
  <c r="G268" i="9"/>
  <c r="T268" i="9"/>
  <c r="K267" i="9"/>
  <c r="U268" i="9"/>
  <c r="R269" i="9"/>
  <c r="V268" i="9"/>
  <c r="H268" i="9"/>
  <c r="I268" i="9"/>
  <c r="J268" i="9"/>
  <c r="G269" i="9"/>
  <c r="S269" i="9"/>
  <c r="H269" i="9"/>
  <c r="T269" i="9"/>
  <c r="K268" i="9"/>
  <c r="I269" i="9"/>
  <c r="J269" i="9"/>
  <c r="G270" i="9"/>
  <c r="U269" i="9"/>
  <c r="R270" i="9"/>
  <c r="V269" i="9"/>
  <c r="S270" i="9"/>
  <c r="H270" i="9"/>
  <c r="K269" i="9"/>
  <c r="I270" i="9"/>
  <c r="J270" i="9"/>
  <c r="G271" i="9"/>
  <c r="T270" i="9"/>
  <c r="U270" i="9"/>
  <c r="R271" i="9"/>
  <c r="H271" i="9"/>
  <c r="S271" i="9"/>
  <c r="V270" i="9"/>
  <c r="K270" i="9"/>
  <c r="I271" i="9"/>
  <c r="J271" i="9"/>
  <c r="G272" i="9"/>
  <c r="T271" i="9"/>
  <c r="U271" i="9"/>
  <c r="R272" i="9"/>
  <c r="H272" i="9"/>
  <c r="S272" i="9"/>
  <c r="V271" i="9"/>
  <c r="K271" i="9"/>
  <c r="I272" i="9"/>
  <c r="J272" i="9"/>
  <c r="G273" i="9"/>
  <c r="T272" i="9"/>
  <c r="U272" i="9"/>
  <c r="R273" i="9"/>
  <c r="V272" i="9"/>
  <c r="S273" i="9"/>
  <c r="H273" i="9"/>
  <c r="K272" i="9"/>
  <c r="I273" i="9"/>
  <c r="J273" i="9"/>
  <c r="G274" i="9"/>
  <c r="T273" i="9"/>
  <c r="U273" i="9"/>
  <c r="R274" i="9"/>
  <c r="H274" i="9"/>
  <c r="S274" i="9"/>
  <c r="V273" i="9"/>
  <c r="K273" i="9"/>
  <c r="I274" i="9"/>
  <c r="J274" i="9"/>
  <c r="G275" i="9"/>
  <c r="T274" i="9"/>
  <c r="U274" i="9"/>
  <c r="R275" i="9"/>
  <c r="H275" i="9"/>
  <c r="S275" i="9"/>
  <c r="V274" i="9"/>
  <c r="K274" i="9"/>
  <c r="T275" i="9"/>
  <c r="U275" i="9"/>
  <c r="R276" i="9"/>
  <c r="I275" i="9"/>
  <c r="J275" i="9"/>
  <c r="G276" i="9"/>
  <c r="S276" i="9"/>
  <c r="H276" i="9"/>
  <c r="K275" i="9"/>
  <c r="V275" i="9"/>
  <c r="T276" i="9"/>
  <c r="U276" i="9"/>
  <c r="R277" i="9"/>
  <c r="I276" i="9"/>
  <c r="S277" i="9"/>
  <c r="J276" i="9"/>
  <c r="G277" i="9"/>
  <c r="K276" i="9"/>
  <c r="V276" i="9"/>
  <c r="H277" i="9"/>
  <c r="T277" i="9"/>
  <c r="U277" i="9"/>
  <c r="R278" i="9"/>
  <c r="V277" i="9"/>
  <c r="S278" i="9"/>
  <c r="I277" i="9"/>
  <c r="T278" i="9"/>
  <c r="J277" i="9"/>
  <c r="G278" i="9"/>
  <c r="K277" i="9"/>
  <c r="H278" i="9"/>
  <c r="U278" i="9"/>
  <c r="R279" i="9"/>
  <c r="V278" i="9"/>
  <c r="S279" i="9"/>
  <c r="I278" i="9"/>
  <c r="J278" i="9"/>
  <c r="G279" i="9"/>
  <c r="K278" i="9"/>
  <c r="T279" i="9"/>
  <c r="U279" i="9"/>
  <c r="R280" i="9"/>
  <c r="V279" i="9"/>
  <c r="H279" i="9"/>
  <c r="I279" i="9"/>
  <c r="S280" i="9"/>
  <c r="T280" i="9"/>
  <c r="J279" i="9"/>
  <c r="G280" i="9"/>
  <c r="K279" i="9"/>
  <c r="H280" i="9"/>
  <c r="U280" i="9"/>
  <c r="R281" i="9"/>
  <c r="V280" i="9"/>
  <c r="S281" i="9"/>
  <c r="I280" i="9"/>
  <c r="J280" i="9"/>
  <c r="G281" i="9"/>
  <c r="T281" i="9"/>
  <c r="H281" i="9"/>
  <c r="K280" i="9"/>
  <c r="I281" i="9"/>
  <c r="J281" i="9"/>
  <c r="G282" i="9"/>
  <c r="U281" i="9"/>
  <c r="R282" i="9"/>
  <c r="V281" i="9"/>
  <c r="S282" i="9"/>
  <c r="H282" i="9"/>
  <c r="K281" i="9"/>
  <c r="I282" i="9"/>
  <c r="J282" i="9"/>
  <c r="G283" i="9"/>
  <c r="T282" i="9"/>
  <c r="U282" i="9"/>
  <c r="R283" i="9"/>
  <c r="H283" i="9"/>
  <c r="S283" i="9"/>
  <c r="V282" i="9"/>
  <c r="K282" i="9"/>
  <c r="I283" i="9"/>
  <c r="J283" i="9"/>
  <c r="G284" i="9"/>
  <c r="T283" i="9"/>
  <c r="U283" i="9"/>
  <c r="R284" i="9"/>
  <c r="H284" i="9"/>
  <c r="S284" i="9"/>
  <c r="V283" i="9"/>
  <c r="K283" i="9"/>
  <c r="T284" i="9"/>
  <c r="U284" i="9"/>
  <c r="R285" i="9"/>
  <c r="I284" i="9"/>
  <c r="J284" i="9"/>
  <c r="G285" i="9"/>
  <c r="S285" i="9"/>
  <c r="H285" i="9"/>
  <c r="K284" i="9"/>
  <c r="V284" i="9"/>
  <c r="T285" i="9"/>
  <c r="U285" i="9"/>
  <c r="R286" i="9"/>
  <c r="I285" i="9"/>
  <c r="J285" i="9"/>
  <c r="G286" i="9"/>
  <c r="S286" i="9"/>
  <c r="H286" i="9"/>
  <c r="K285" i="9"/>
  <c r="V285" i="9"/>
  <c r="T286" i="9"/>
  <c r="U286" i="9"/>
  <c r="R287" i="9"/>
  <c r="I286" i="9"/>
  <c r="J286" i="9"/>
  <c r="G287" i="9"/>
  <c r="S287" i="9"/>
  <c r="H287" i="9"/>
  <c r="K286" i="9"/>
  <c r="V286" i="9"/>
  <c r="I287" i="9"/>
  <c r="J287" i="9"/>
  <c r="G288" i="9"/>
  <c r="T287" i="9"/>
  <c r="U287" i="9"/>
  <c r="R288" i="9"/>
  <c r="S288" i="9"/>
  <c r="V287" i="9"/>
  <c r="H288" i="9"/>
  <c r="K287" i="9"/>
  <c r="T288" i="9"/>
  <c r="U288" i="9"/>
  <c r="R289" i="9"/>
  <c r="I288" i="9"/>
  <c r="J288" i="9"/>
  <c r="G289" i="9"/>
  <c r="S289" i="9"/>
  <c r="H289" i="9"/>
  <c r="K288" i="9"/>
  <c r="V288" i="9"/>
  <c r="T289" i="9"/>
  <c r="U289" i="9"/>
  <c r="R290" i="9"/>
  <c r="I289" i="9"/>
  <c r="J289" i="9"/>
  <c r="G290" i="9"/>
  <c r="H290" i="9"/>
  <c r="K289" i="9"/>
  <c r="S290" i="9"/>
  <c r="V289" i="9"/>
  <c r="T290" i="9"/>
  <c r="U290" i="9"/>
  <c r="R291" i="9"/>
  <c r="I290" i="9"/>
  <c r="J290" i="9"/>
  <c r="G291" i="9"/>
  <c r="S291" i="9"/>
  <c r="H291" i="9"/>
  <c r="K290" i="9"/>
  <c r="V290" i="9"/>
  <c r="I291" i="9"/>
  <c r="H17" i="9"/>
  <c r="H292" i="9"/>
  <c r="H28" i="9"/>
  <c r="H29" i="9"/>
  <c r="H30" i="9"/>
  <c r="H31" i="9"/>
  <c r="H32" i="9"/>
  <c r="H33" i="9"/>
  <c r="H34" i="9"/>
  <c r="H35" i="9"/>
  <c r="H36" i="9"/>
  <c r="H37" i="9"/>
  <c r="T291" i="9"/>
  <c r="S292" i="9"/>
  <c r="S17" i="9"/>
  <c r="S27" i="9"/>
  <c r="S28" i="9"/>
  <c r="S29" i="9"/>
  <c r="S30" i="9"/>
  <c r="S31" i="9"/>
  <c r="S32" i="9"/>
  <c r="S33" i="9"/>
  <c r="S34" i="9"/>
  <c r="S35" i="9"/>
  <c r="S36" i="9"/>
  <c r="S37" i="9"/>
  <c r="T17" i="9"/>
  <c r="T292" i="9"/>
  <c r="T27" i="9"/>
  <c r="T28" i="9"/>
  <c r="T29" i="9"/>
  <c r="T30" i="9"/>
  <c r="T31" i="9"/>
  <c r="T32" i="9"/>
  <c r="T33" i="9"/>
  <c r="T34" i="9"/>
  <c r="T35" i="9"/>
  <c r="T36" i="9"/>
  <c r="T37" i="9"/>
  <c r="U291" i="9"/>
  <c r="V291" i="9"/>
  <c r="H16" i="9"/>
  <c r="S16" i="9"/>
  <c r="I17" i="9"/>
  <c r="I292" i="9"/>
  <c r="I28" i="9"/>
  <c r="I29" i="9"/>
  <c r="I30" i="9"/>
  <c r="I31" i="9"/>
  <c r="I32" i="9"/>
  <c r="I33" i="9"/>
  <c r="I34" i="9"/>
  <c r="I35" i="9"/>
  <c r="I36" i="9"/>
  <c r="I37" i="9"/>
  <c r="J291" i="9"/>
  <c r="K291" i="9"/>
  <c r="K292" i="9"/>
  <c r="V292" i="9"/>
  <c r="AI68" i="8"/>
  <c r="AJ68" i="8"/>
  <c r="AO68" i="8"/>
  <c r="AP68" i="8"/>
  <c r="AM68" i="8"/>
  <c r="AL68" i="8"/>
  <c r="AL82" i="8"/>
  <c r="AL86" i="8"/>
  <c r="AO82" i="8"/>
  <c r="AO86" i="8"/>
  <c r="AP82" i="8"/>
  <c r="AP86" i="8"/>
  <c r="AM82" i="8"/>
  <c r="AM86" i="8"/>
  <c r="AJ82" i="8"/>
  <c r="AJ86" i="8"/>
  <c r="AI82" i="8"/>
  <c r="AI86" i="8"/>
  <c r="AI87" i="8"/>
  <c r="AJ4" i="8"/>
  <c r="AJ87" i="8"/>
  <c r="AK4" i="8"/>
  <c r="AK87" i="8"/>
  <c r="AL4" i="8"/>
  <c r="AL87" i="8"/>
  <c r="AM4" i="8"/>
  <c r="AM87" i="8"/>
  <c r="AN4" i="8"/>
  <c r="AN87" i="8"/>
  <c r="AO4" i="8"/>
  <c r="AO87" i="8"/>
  <c r="AP4" i="8"/>
  <c r="AP87" i="8"/>
  <c r="AQ4" i="8"/>
  <c r="AQ87" i="8"/>
  <c r="AS4" i="8"/>
  <c r="AS87" i="8"/>
  <c r="AT4" i="8"/>
  <c r="AT87" i="8"/>
  <c r="AU4" i="8"/>
  <c r="AU87" i="8"/>
  <c r="AV4" i="8"/>
  <c r="AV87" i="8"/>
  <c r="AW4" i="8"/>
  <c r="AW87" i="8"/>
  <c r="AX4" i="8"/>
  <c r="AX87" i="8"/>
  <c r="AY4" i="8"/>
  <c r="AY87" i="8"/>
  <c r="AZ4" i="8"/>
  <c r="AZ87" i="8"/>
  <c r="BA4" i="8"/>
  <c r="BA87" i="8"/>
  <c r="BB4" i="8"/>
  <c r="BB87" i="8"/>
  <c r="BC4" i="8"/>
  <c r="BC87" i="8"/>
  <c r="BD4" i="8"/>
  <c r="BD87" i="8"/>
  <c r="BF4" i="8"/>
  <c r="BF87" i="8"/>
  <c r="BG4" i="8"/>
  <c r="BG87" i="8"/>
  <c r="BH4" i="8"/>
  <c r="BH87" i="8"/>
  <c r="BI4" i="8"/>
  <c r="BI87" i="8"/>
  <c r="BJ4" i="8"/>
  <c r="BJ87" i="8"/>
  <c r="BK4" i="8"/>
  <c r="BK87" i="8"/>
  <c r="BL4" i="8"/>
  <c r="BL87" i="8"/>
  <c r="BM4" i="8"/>
  <c r="BM87" i="8"/>
  <c r="BN4" i="8"/>
  <c r="BN87" i="8"/>
  <c r="BO4" i="8"/>
  <c r="BO87" i="8"/>
  <c r="BP4" i="8"/>
  <c r="BP87" i="8"/>
  <c r="BQ4" i="8"/>
  <c r="BQ87" i="8"/>
  <c r="BS4" i="8"/>
  <c r="BS87" i="8"/>
  <c r="BT4" i="8"/>
  <c r="BT87" i="8"/>
  <c r="BU4" i="8"/>
  <c r="BU87" i="8"/>
  <c r="BV4" i="8"/>
  <c r="BV87" i="8"/>
  <c r="BW4" i="8"/>
  <c r="BW87" i="8"/>
  <c r="BX4" i="8"/>
  <c r="BX87" i="8"/>
  <c r="BY4" i="8"/>
  <c r="BY87" i="8"/>
  <c r="BZ4" i="8"/>
  <c r="BZ87" i="8"/>
  <c r="CA4" i="8"/>
  <c r="CA87" i="8"/>
  <c r="CB4" i="8"/>
  <c r="CB87" i="8"/>
  <c r="CC4" i="8"/>
  <c r="CC87" i="8"/>
  <c r="CD4" i="8"/>
  <c r="CD8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 Wayteck</author>
  </authors>
  <commentList>
    <comment ref="D1" authorId="0" shapeId="0" xr:uid="{93193A62-F860-4FBF-A173-64F93F9CBC88}">
      <text>
        <r>
          <rPr>
            <b/>
            <sz val="9"/>
            <color indexed="81"/>
            <rFont val="Tahoma"/>
            <family val="2"/>
          </rPr>
          <t>Philippe Wayteck:</t>
        </r>
        <r>
          <rPr>
            <sz val="9"/>
            <color indexed="81"/>
            <rFont val="Tahoma"/>
            <family val="2"/>
          </rPr>
          <t xml:space="preserve">
Pour les fréquences trimestrielles et annuelles, encoder le n° du 1er mois</t>
        </r>
      </text>
    </comment>
    <comment ref="F4" authorId="0" shapeId="0" xr:uid="{3F8002D8-C373-4284-AC50-DBCE469236D2}">
      <text>
        <r>
          <rPr>
            <b/>
            <sz val="9"/>
            <color indexed="81"/>
            <rFont val="Tahoma"/>
            <family val="2"/>
          </rPr>
          <t>Philippe Wayteck:</t>
        </r>
        <r>
          <rPr>
            <sz val="9"/>
            <color indexed="81"/>
            <rFont val="Tahoma"/>
            <family val="2"/>
          </rPr>
          <t xml:space="preserve">
encoder solde de trésorerie au 31/12 de l'année précédente</t>
        </r>
      </text>
    </comment>
    <comment ref="A63" authorId="0" shapeId="0" xr:uid="{3A906514-2868-45F6-93A0-F2BF64C9B68C}">
      <text>
        <r>
          <rPr>
            <b/>
            <sz val="9"/>
            <color indexed="81"/>
            <rFont val="Tahoma"/>
            <family val="2"/>
          </rPr>
          <t>Philippe Wayteck:</t>
        </r>
        <r>
          <rPr>
            <sz val="9"/>
            <color indexed="81"/>
            <rFont val="Tahoma"/>
            <family val="2"/>
          </rPr>
          <t xml:space="preserve">
encoder les montants d'investissements prévus TVAC dans les bons mois</t>
        </r>
      </text>
    </comment>
  </commentList>
</comments>
</file>

<file path=xl/sharedStrings.xml><?xml version="1.0" encoding="utf-8"?>
<sst xmlns="http://schemas.openxmlformats.org/spreadsheetml/2006/main" count="225" uniqueCount="78">
  <si>
    <t>CHIFFRE D'AFFAIRES</t>
  </si>
  <si>
    <t xml:space="preserve"> Subsides</t>
  </si>
  <si>
    <t>Produits d'exploitation divers</t>
  </si>
  <si>
    <t>APPROVIS, MARCHANDISE</t>
  </si>
  <si>
    <t>SERVICES ET BIENS DIVERS</t>
  </si>
  <si>
    <t>REMUNERATIONS CHARGES SOC</t>
  </si>
  <si>
    <t>IMPÔTS ET TAXES</t>
  </si>
  <si>
    <t>mensuelle</t>
  </si>
  <si>
    <t>DISPONIBLE</t>
  </si>
  <si>
    <t>% TVA</t>
  </si>
  <si>
    <t>jan</t>
  </si>
  <si>
    <t>fév</t>
  </si>
  <si>
    <t>mars</t>
  </si>
  <si>
    <t>avril</t>
  </si>
  <si>
    <t>mai</t>
  </si>
  <si>
    <t>juin</t>
  </si>
  <si>
    <t>juil</t>
  </si>
  <si>
    <t>aout</t>
  </si>
  <si>
    <t>sept</t>
  </si>
  <si>
    <t>oct</t>
  </si>
  <si>
    <t>nov</t>
  </si>
  <si>
    <t>déc</t>
  </si>
  <si>
    <t>ENTREES</t>
  </si>
  <si>
    <t>fréquence</t>
  </si>
  <si>
    <t>trimestrielle</t>
  </si>
  <si>
    <t>annuelle</t>
  </si>
  <si>
    <t>n° 1er mois</t>
  </si>
  <si>
    <t>autre</t>
  </si>
  <si>
    <t>Objet (trésorerie/travaux/bâtiment/équipement/…)</t>
  </si>
  <si>
    <t>montant</t>
  </si>
  <si>
    <t>taux d'intérêt</t>
  </si>
  <si>
    <t>nombre d'années</t>
  </si>
  <si>
    <t>nb. de paiements par année</t>
  </si>
  <si>
    <t>Année début de crédit (XXXX)</t>
  </si>
  <si>
    <t>Mois début de crédit</t>
  </si>
  <si>
    <t>Date début de période</t>
  </si>
  <si>
    <t xml:space="preserve">nb. total de paiements </t>
  </si>
  <si>
    <t>Intérêts</t>
  </si>
  <si>
    <t>Capital</t>
  </si>
  <si>
    <t>Total</t>
  </si>
  <si>
    <t>Date fin de période</t>
  </si>
  <si>
    <t xml:space="preserve">Solde début période </t>
  </si>
  <si>
    <t>Solde fin période</t>
  </si>
  <si>
    <t xml:space="preserve">Totaux : </t>
  </si>
  <si>
    <t xml:space="preserve">Octroi de crédit </t>
  </si>
  <si>
    <t>TOTAL ENTREES</t>
  </si>
  <si>
    <t>dont TVA à payer</t>
  </si>
  <si>
    <t>SORTIES</t>
  </si>
  <si>
    <t>Investissements</t>
  </si>
  <si>
    <t>Remboursement de crédits</t>
  </si>
  <si>
    <t>TOTAL SORTIES</t>
  </si>
  <si>
    <t>dont TVA à récupérer</t>
  </si>
  <si>
    <t>SOLDE TVA</t>
  </si>
  <si>
    <t>SOLDE MENSUEL TRESORERIE</t>
  </si>
  <si>
    <t>SOLDE CUMULE TRESORERIE</t>
  </si>
  <si>
    <t>Chiffre d'affaires</t>
  </si>
  <si>
    <t>2023 - montant annuel TVAC</t>
  </si>
  <si>
    <t>2024 - montant annuel TVAC</t>
  </si>
  <si>
    <t>2025 - montant annuel TVAC</t>
  </si>
  <si>
    <t>2026 - montant annuel TVAC</t>
  </si>
  <si>
    <t>2027 - montant annuel TVAC</t>
  </si>
  <si>
    <t>2028 - montant annuel TVAC</t>
  </si>
  <si>
    <t>aaaaa</t>
  </si>
  <si>
    <t>bbbbb</t>
  </si>
  <si>
    <t>ccccc</t>
  </si>
  <si>
    <t>ddddd</t>
  </si>
  <si>
    <t>Octroi de crédit aaaaa</t>
  </si>
  <si>
    <t>Octroi de crédit bbbbb</t>
  </si>
  <si>
    <t>Octroi de crédit ccccc</t>
  </si>
  <si>
    <t>Octroi de crédit ddddd</t>
  </si>
  <si>
    <t>Remboursement capital aaaaa</t>
  </si>
  <si>
    <t>Remboursement charges d'intérêt aaaaa</t>
  </si>
  <si>
    <t>Remboursement capital bbbbb</t>
  </si>
  <si>
    <t>Remboursement charges d'intérêt bbbbb</t>
  </si>
  <si>
    <t>Remboursement capital ccccc</t>
  </si>
  <si>
    <t>Remboursement charges d'intérêt ccccc</t>
  </si>
  <si>
    <t>Remboursement capital ddddd</t>
  </si>
  <si>
    <t>Remboursement charges d'intérêt ddddd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</si>
</sst>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\-#,##0\ "/>
    <numFmt numFmtId="165" formatCode="_-* #,##0\ &quot;€&quot;_-;\-* #,##0\ &quot;€&quot;_-;_-* &quot;-&quot;??\ &quot;€&quot;_-;_-@_-"/>
    <numFmt numFmtId="166" formatCode="mmmm/yyyy"/>
    <numFmt numFmtId="167" formatCode="_-* #,##0.0\ [$€-40C]_-;\-* #,##0.0\ [$€-40C]_-;_-* &quot;-&quot;??\ [$€-40C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 Light"/>
      <family val="2"/>
    </font>
    <font>
      <sz val="10"/>
      <name val="MS Sans Serif"/>
      <family val="2"/>
    </font>
    <font>
      <sz val="10"/>
      <name val="Calibri Light"/>
      <family val="2"/>
    </font>
    <font>
      <i/>
      <sz val="10"/>
      <name val="Calibri Light"/>
      <family val="2"/>
    </font>
    <font>
      <b/>
      <sz val="10"/>
      <name val="Calibri Light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/>
    <xf numFmtId="0" fontId="14" fillId="0" borderId="0"/>
    <xf numFmtId="38" fontId="14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44" fontId="0" fillId="0" borderId="0" xfId="4" applyFont="1"/>
    <xf numFmtId="9" fontId="0" fillId="0" borderId="0" xfId="5" applyFont="1" applyAlignment="1">
      <alignment horizontal="center"/>
    </xf>
    <xf numFmtId="164" fontId="0" fillId="0" borderId="0" xfId="4" applyNumberFormat="1" applyFont="1" applyAlignment="1">
      <alignment horizontal="center"/>
    </xf>
    <xf numFmtId="0" fontId="8" fillId="5" borderId="2" xfId="0" applyFont="1" applyFill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5" fillId="0" borderId="0" xfId="7" applyFont="1" applyAlignment="1">
      <alignment wrapText="1"/>
    </xf>
    <xf numFmtId="0" fontId="15" fillId="0" borderId="0" xfId="7" applyFont="1"/>
    <xf numFmtId="0" fontId="15" fillId="0" borderId="0" xfId="7" applyFont="1" applyAlignment="1">
      <alignment horizontal="centerContinuous"/>
    </xf>
    <xf numFmtId="0" fontId="15" fillId="0" borderId="6" xfId="7" applyFont="1" applyBorder="1"/>
    <xf numFmtId="0" fontId="15" fillId="0" borderId="1" xfId="7" applyFont="1" applyBorder="1"/>
    <xf numFmtId="0" fontId="15" fillId="0" borderId="7" xfId="7" applyFont="1" applyBorder="1" applyAlignment="1">
      <alignment horizontal="left"/>
    </xf>
    <xf numFmtId="0" fontId="15" fillId="0" borderId="1" xfId="7" applyFont="1" applyBorder="1" applyAlignment="1">
      <alignment horizontal="left"/>
    </xf>
    <xf numFmtId="0" fontId="15" fillId="0" borderId="6" xfId="7" applyFont="1" applyBorder="1" applyAlignment="1">
      <alignment horizontal="left"/>
    </xf>
    <xf numFmtId="0" fontId="15" fillId="0" borderId="0" xfId="7" applyFont="1" applyProtection="1">
      <protection locked="0"/>
    </xf>
    <xf numFmtId="0" fontId="15" fillId="0" borderId="0" xfId="7" applyFont="1" applyAlignment="1">
      <alignment horizontal="left"/>
    </xf>
    <xf numFmtId="0" fontId="17" fillId="0" borderId="8" xfId="7" applyFont="1" applyBorder="1"/>
    <xf numFmtId="0" fontId="17" fillId="0" borderId="8" xfId="7" applyFont="1" applyBorder="1" applyAlignment="1">
      <alignment horizontal="left"/>
    </xf>
    <xf numFmtId="3" fontId="15" fillId="0" borderId="8" xfId="7" applyNumberFormat="1" applyFont="1" applyBorder="1"/>
    <xf numFmtId="1" fontId="15" fillId="0" borderId="0" xfId="7" applyNumberFormat="1" applyFont="1"/>
    <xf numFmtId="3" fontId="15" fillId="8" borderId="8" xfId="7" applyNumberFormat="1" applyFont="1" applyFill="1" applyBorder="1"/>
    <xf numFmtId="15" fontId="15" fillId="0" borderId="0" xfId="7" applyNumberFormat="1" applyFont="1"/>
    <xf numFmtId="0" fontId="17" fillId="0" borderId="9" xfId="7" quotePrefix="1" applyFont="1" applyBorder="1" applyAlignment="1">
      <alignment horizontal="center" vertical="center" wrapText="1"/>
    </xf>
    <xf numFmtId="0" fontId="17" fillId="0" borderId="10" xfId="7" quotePrefix="1" applyFont="1" applyBorder="1" applyAlignment="1">
      <alignment horizontal="centerContinuous" vertical="center" wrapText="1"/>
    </xf>
    <xf numFmtId="0" fontId="17" fillId="0" borderId="10" xfId="7" applyFont="1" applyBorder="1" applyAlignment="1">
      <alignment horizontal="center" vertical="center" wrapText="1"/>
    </xf>
    <xf numFmtId="0" fontId="17" fillId="0" borderId="11" xfId="7" applyFont="1" applyBorder="1" applyAlignment="1">
      <alignment horizontal="center" vertical="center" wrapText="1"/>
    </xf>
    <xf numFmtId="0" fontId="17" fillId="0" borderId="0" xfId="7" applyFont="1"/>
    <xf numFmtId="166" fontId="15" fillId="8" borderId="12" xfId="7" applyNumberFormat="1" applyFont="1" applyFill="1" applyBorder="1"/>
    <xf numFmtId="0" fontId="15" fillId="8" borderId="13" xfId="7" applyFont="1" applyFill="1" applyBorder="1"/>
    <xf numFmtId="3" fontId="15" fillId="8" borderId="14" xfId="8" applyNumberFormat="1" applyFont="1" applyFill="1" applyBorder="1" applyAlignment="1">
      <alignment wrapText="1"/>
    </xf>
    <xf numFmtId="3" fontId="15" fillId="8" borderId="15" xfId="8" applyNumberFormat="1" applyFont="1" applyFill="1" applyBorder="1" applyAlignment="1">
      <alignment wrapText="1"/>
    </xf>
    <xf numFmtId="167" fontId="15" fillId="0" borderId="0" xfId="7" applyNumberFormat="1" applyFont="1"/>
    <xf numFmtId="17" fontId="15" fillId="8" borderId="12" xfId="7" applyNumberFormat="1" applyFont="1" applyFill="1" applyBorder="1"/>
    <xf numFmtId="3" fontId="15" fillId="8" borderId="13" xfId="8" applyNumberFormat="1" applyFont="1" applyFill="1" applyBorder="1" applyAlignment="1">
      <alignment vertical="center" wrapText="1"/>
    </xf>
    <xf numFmtId="3" fontId="15" fillId="8" borderId="13" xfId="8" applyNumberFormat="1" applyFont="1" applyFill="1" applyBorder="1" applyAlignment="1">
      <alignment wrapText="1"/>
    </xf>
    <xf numFmtId="3" fontId="15" fillId="8" borderId="16" xfId="8" applyNumberFormat="1" applyFont="1" applyFill="1" applyBorder="1" applyAlignment="1">
      <alignment wrapText="1"/>
    </xf>
    <xf numFmtId="167" fontId="17" fillId="0" borderId="0" xfId="7" applyNumberFormat="1" applyFont="1"/>
    <xf numFmtId="167" fontId="15" fillId="0" borderId="0" xfId="8" applyNumberFormat="1" applyFont="1" applyBorder="1" applyAlignment="1">
      <alignment horizontal="center" vertical="center" wrapText="1"/>
    </xf>
    <xf numFmtId="0" fontId="15" fillId="9" borderId="17" xfId="7" applyFont="1" applyFill="1" applyBorder="1"/>
    <xf numFmtId="0" fontId="17" fillId="9" borderId="10" xfId="7" applyFont="1" applyFill="1" applyBorder="1"/>
    <xf numFmtId="167" fontId="17" fillId="9" borderId="10" xfId="8" applyNumberFormat="1" applyFont="1" applyFill="1" applyBorder="1" applyAlignment="1">
      <alignment vertical="center" wrapText="1"/>
    </xf>
    <xf numFmtId="3" fontId="17" fillId="9" borderId="10" xfId="8" applyNumberFormat="1" applyFont="1" applyFill="1" applyBorder="1" applyAlignment="1">
      <alignment horizontal="center" vertical="center" wrapText="1"/>
    </xf>
    <xf numFmtId="3" fontId="17" fillId="9" borderId="11" xfId="8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6" borderId="24" xfId="0" applyFont="1" applyFill="1" applyBorder="1"/>
    <xf numFmtId="0" fontId="10" fillId="6" borderId="24" xfId="0" applyFont="1" applyFill="1" applyBorder="1" applyAlignment="1">
      <alignment horizontal="left"/>
    </xf>
    <xf numFmtId="9" fontId="10" fillId="6" borderId="21" xfId="5" applyFont="1" applyFill="1" applyBorder="1" applyAlignment="1">
      <alignment horizontal="center"/>
    </xf>
    <xf numFmtId="164" fontId="10" fillId="6" borderId="25" xfId="4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44" fontId="10" fillId="10" borderId="10" xfId="0" applyNumberFormat="1" applyFont="1" applyFill="1" applyBorder="1" applyAlignment="1">
      <alignment horizontal="center"/>
    </xf>
    <xf numFmtId="44" fontId="10" fillId="10" borderId="11" xfId="0" applyNumberFormat="1" applyFont="1" applyFill="1" applyBorder="1" applyAlignment="1">
      <alignment horizontal="center"/>
    </xf>
    <xf numFmtId="44" fontId="10" fillId="10" borderId="9" xfId="0" applyNumberFormat="1" applyFont="1" applyFill="1" applyBorder="1" applyAlignment="1">
      <alignment horizontal="center"/>
    </xf>
    <xf numFmtId="44" fontId="10" fillId="6" borderId="24" xfId="4" applyFont="1" applyFill="1" applyBorder="1"/>
    <xf numFmtId="9" fontId="10" fillId="0" borderId="19" xfId="5" applyFont="1" applyBorder="1" applyAlignment="1">
      <alignment horizontal="center"/>
    </xf>
    <xf numFmtId="164" fontId="6" fillId="0" borderId="33" xfId="4" applyNumberFormat="1" applyFont="1" applyBorder="1" applyAlignment="1">
      <alignment horizontal="center"/>
    </xf>
    <xf numFmtId="44" fontId="9" fillId="0" borderId="32" xfId="4" applyFont="1" applyBorder="1"/>
    <xf numFmtId="0" fontId="9" fillId="0" borderId="35" xfId="0" applyFont="1" applyBorder="1" applyAlignment="1">
      <alignment horizontal="right"/>
    </xf>
    <xf numFmtId="9" fontId="9" fillId="0" borderId="36" xfId="5" applyFont="1" applyBorder="1" applyAlignment="1">
      <alignment horizontal="center"/>
    </xf>
    <xf numFmtId="164" fontId="6" fillId="0" borderId="37" xfId="4" applyNumberFormat="1" applyFont="1" applyBorder="1" applyAlignment="1">
      <alignment horizontal="center"/>
    </xf>
    <xf numFmtId="44" fontId="9" fillId="0" borderId="35" xfId="4" applyFont="1" applyBorder="1"/>
    <xf numFmtId="44" fontId="6" fillId="0" borderId="39" xfId="4" applyFont="1" applyBorder="1" applyAlignment="1">
      <alignment horizontal="center"/>
    </xf>
    <xf numFmtId="44" fontId="6" fillId="0" borderId="37" xfId="4" applyFont="1" applyBorder="1" applyAlignment="1">
      <alignment horizontal="center"/>
    </xf>
    <xf numFmtId="44" fontId="6" fillId="0" borderId="38" xfId="4" applyFont="1" applyBorder="1" applyAlignment="1">
      <alignment horizontal="center"/>
    </xf>
    <xf numFmtId="0" fontId="9" fillId="0" borderId="40" xfId="0" applyFont="1" applyBorder="1" applyAlignment="1">
      <alignment horizontal="right"/>
    </xf>
    <xf numFmtId="9" fontId="9" fillId="0" borderId="41" xfId="5" applyFont="1" applyBorder="1" applyAlignment="1">
      <alignment horizontal="center"/>
    </xf>
    <xf numFmtId="164" fontId="6" fillId="0" borderId="42" xfId="4" applyNumberFormat="1" applyFont="1" applyBorder="1" applyAlignment="1">
      <alignment horizontal="center"/>
    </xf>
    <xf numFmtId="44" fontId="9" fillId="0" borderId="40" xfId="4" applyFont="1" applyBorder="1"/>
    <xf numFmtId="44" fontId="6" fillId="0" borderId="42" xfId="4" applyFont="1" applyBorder="1" applyAlignment="1">
      <alignment horizontal="center"/>
    </xf>
    <xf numFmtId="44" fontId="6" fillId="0" borderId="20" xfId="4" applyFont="1" applyBorder="1" applyAlignment="1">
      <alignment horizontal="center"/>
    </xf>
    <xf numFmtId="0" fontId="9" fillId="0" borderId="32" xfId="0" applyFont="1" applyBorder="1" applyAlignment="1">
      <alignment horizontal="right"/>
    </xf>
    <xf numFmtId="9" fontId="9" fillId="0" borderId="19" xfId="5" applyFont="1" applyBorder="1" applyAlignment="1">
      <alignment horizontal="center"/>
    </xf>
    <xf numFmtId="44" fontId="6" fillId="0" borderId="34" xfId="4" applyFont="1" applyBorder="1" applyAlignment="1">
      <alignment horizontal="center"/>
    </xf>
    <xf numFmtId="44" fontId="6" fillId="0" borderId="33" xfId="4" applyFont="1" applyBorder="1" applyAlignment="1">
      <alignment horizontal="center"/>
    </xf>
    <xf numFmtId="44" fontId="6" fillId="0" borderId="18" xfId="4" applyFont="1" applyBorder="1" applyAlignment="1">
      <alignment horizontal="center"/>
    </xf>
    <xf numFmtId="0" fontId="19" fillId="0" borderId="32" xfId="0" applyFont="1" applyBorder="1" applyAlignment="1">
      <alignment horizontal="right"/>
    </xf>
    <xf numFmtId="9" fontId="2" fillId="0" borderId="19" xfId="5" applyFont="1" applyBorder="1" applyAlignment="1">
      <alignment horizontal="center"/>
    </xf>
    <xf numFmtId="44" fontId="19" fillId="0" borderId="32" xfId="4" applyFont="1" applyBorder="1" applyAlignment="1">
      <alignment horizontal="center"/>
    </xf>
    <xf numFmtId="44" fontId="19" fillId="0" borderId="33" xfId="4" applyFont="1" applyBorder="1" applyAlignment="1">
      <alignment horizontal="center"/>
    </xf>
    <xf numFmtId="44" fontId="19" fillId="0" borderId="18" xfId="4" applyFont="1" applyBorder="1" applyAlignment="1">
      <alignment horizontal="center"/>
    </xf>
    <xf numFmtId="9" fontId="2" fillId="0" borderId="41" xfId="5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44" fontId="10" fillId="10" borderId="23" xfId="4" applyFont="1" applyFill="1" applyBorder="1"/>
    <xf numFmtId="0" fontId="0" fillId="0" borderId="22" xfId="0" applyBorder="1"/>
    <xf numFmtId="0" fontId="0" fillId="0" borderId="48" xfId="0" applyBorder="1"/>
    <xf numFmtId="0" fontId="0" fillId="0" borderId="49" xfId="0" applyBorder="1"/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44" fontId="6" fillId="0" borderId="36" xfId="4" applyFont="1" applyBorder="1" applyAlignment="1">
      <alignment horizontal="center"/>
    </xf>
    <xf numFmtId="44" fontId="6" fillId="0" borderId="41" xfId="4" applyFont="1" applyBorder="1" applyAlignment="1">
      <alignment horizontal="center"/>
    </xf>
    <xf numFmtId="1" fontId="10" fillId="6" borderId="26" xfId="4" applyNumberFormat="1" applyFont="1" applyFill="1" applyBorder="1" applyAlignment="1">
      <alignment horizontal="center"/>
    </xf>
    <xf numFmtId="1" fontId="10" fillId="0" borderId="18" xfId="4" applyNumberFormat="1" applyFont="1" applyBorder="1" applyAlignment="1">
      <alignment horizontal="center"/>
    </xf>
    <xf numFmtId="1" fontId="9" fillId="0" borderId="38" xfId="4" applyNumberFormat="1" applyFont="1" applyBorder="1" applyAlignment="1">
      <alignment horizontal="center"/>
    </xf>
    <xf numFmtId="1" fontId="9" fillId="0" borderId="20" xfId="4" applyNumberFormat="1" applyFont="1" applyBorder="1" applyAlignment="1">
      <alignment horizontal="center"/>
    </xf>
    <xf numFmtId="1" fontId="9" fillId="0" borderId="18" xfId="4" applyNumberFormat="1" applyFont="1" applyBorder="1" applyAlignment="1">
      <alignment horizontal="center"/>
    </xf>
    <xf numFmtId="1" fontId="2" fillId="0" borderId="18" xfId="4" applyNumberFormat="1" applyFont="1" applyBorder="1" applyAlignment="1">
      <alignment horizontal="center"/>
    </xf>
    <xf numFmtId="1" fontId="2" fillId="0" borderId="20" xfId="4" applyNumberFormat="1" applyFont="1" applyBorder="1" applyAlignment="1">
      <alignment horizontal="center"/>
    </xf>
    <xf numFmtId="1" fontId="0" fillId="0" borderId="0" xfId="4" applyNumberFormat="1" applyFont="1" applyAlignment="1">
      <alignment horizontal="center"/>
    </xf>
    <xf numFmtId="44" fontId="10" fillId="10" borderId="17" xfId="0" applyNumberFormat="1" applyFont="1" applyFill="1" applyBorder="1" applyAlignment="1">
      <alignment horizontal="center"/>
    </xf>
    <xf numFmtId="8" fontId="8" fillId="4" borderId="48" xfId="4" applyNumberFormat="1" applyFont="1" applyFill="1" applyBorder="1"/>
    <xf numFmtId="8" fontId="8" fillId="4" borderId="45" xfId="4" applyNumberFormat="1" applyFont="1" applyFill="1" applyBorder="1" applyAlignment="1">
      <alignment horizontal="center"/>
    </xf>
    <xf numFmtId="8" fontId="8" fillId="4" borderId="46" xfId="4" applyNumberFormat="1" applyFont="1" applyFill="1" applyBorder="1" applyAlignment="1">
      <alignment horizontal="center"/>
    </xf>
    <xf numFmtId="8" fontId="8" fillId="4" borderId="47" xfId="4" applyNumberFormat="1" applyFont="1" applyFill="1" applyBorder="1" applyAlignment="1">
      <alignment horizontal="center" wrapText="1"/>
    </xf>
    <xf numFmtId="8" fontId="8" fillId="4" borderId="43" xfId="4" applyNumberFormat="1" applyFont="1" applyFill="1" applyBorder="1" applyAlignment="1"/>
    <xf numFmtId="8" fontId="11" fillId="4" borderId="17" xfId="4" applyNumberFormat="1" applyFont="1" applyFill="1" applyBorder="1"/>
    <xf numFmtId="8" fontId="11" fillId="4" borderId="10" xfId="4" applyNumberFormat="1" applyFont="1" applyFill="1" applyBorder="1"/>
    <xf numFmtId="8" fontId="11" fillId="4" borderId="11" xfId="4" applyNumberFormat="1" applyFont="1" applyFill="1" applyBorder="1"/>
    <xf numFmtId="8" fontId="0" fillId="0" borderId="0" xfId="4" applyNumberFormat="1" applyFont="1"/>
    <xf numFmtId="8" fontId="3" fillId="0" borderId="24" xfId="4" applyNumberFormat="1" applyFont="1" applyBorder="1"/>
    <xf numFmtId="8" fontId="20" fillId="0" borderId="21" xfId="0" applyNumberFormat="1" applyFont="1" applyBorder="1" applyAlignment="1">
      <alignment horizontal="center"/>
    </xf>
    <xf numFmtId="8" fontId="20" fillId="0" borderId="25" xfId="0" applyNumberFormat="1" applyFont="1" applyBorder="1" applyAlignment="1">
      <alignment horizontal="center"/>
    </xf>
    <xf numFmtId="8" fontId="20" fillId="0" borderId="26" xfId="0" applyNumberFormat="1" applyFont="1" applyBorder="1" applyAlignment="1">
      <alignment horizontal="center"/>
    </xf>
    <xf numFmtId="8" fontId="3" fillId="0" borderId="0" xfId="0" applyNumberFormat="1" applyFont="1"/>
    <xf numFmtId="8" fontId="3" fillId="0" borderId="50" xfId="4" applyNumberFormat="1" applyFont="1" applyBorder="1"/>
    <xf numFmtId="8" fontId="20" fillId="0" borderId="27" xfId="0" applyNumberFormat="1" applyFont="1" applyBorder="1" applyAlignment="1">
      <alignment horizontal="center"/>
    </xf>
    <xf numFmtId="8" fontId="20" fillId="0" borderId="8" xfId="0" applyNumberFormat="1" applyFont="1" applyBorder="1" applyAlignment="1">
      <alignment horizontal="center"/>
    </xf>
    <xf numFmtId="8" fontId="20" fillId="0" borderId="28" xfId="0" applyNumberFormat="1" applyFont="1" applyBorder="1" applyAlignment="1">
      <alignment horizontal="center"/>
    </xf>
    <xf numFmtId="8" fontId="3" fillId="0" borderId="51" xfId="4" applyNumberFormat="1" applyFont="1" applyBorder="1"/>
    <xf numFmtId="8" fontId="20" fillId="0" borderId="29" xfId="0" applyNumberFormat="1" applyFont="1" applyBorder="1" applyAlignment="1">
      <alignment horizontal="center"/>
    </xf>
    <xf numFmtId="8" fontId="20" fillId="0" borderId="30" xfId="0" applyNumberFormat="1" applyFont="1" applyBorder="1" applyAlignment="1">
      <alignment horizontal="center"/>
    </xf>
    <xf numFmtId="8" fontId="20" fillId="0" borderId="31" xfId="0" applyNumberFormat="1" applyFont="1" applyBorder="1" applyAlignment="1">
      <alignment horizontal="center"/>
    </xf>
    <xf numFmtId="8" fontId="11" fillId="2" borderId="17" xfId="4" applyNumberFormat="1" applyFont="1" applyFill="1" applyBorder="1"/>
    <xf numFmtId="0" fontId="8" fillId="5" borderId="3" xfId="0" applyFont="1" applyFill="1" applyBorder="1"/>
    <xf numFmtId="0" fontId="8" fillId="5" borderId="4" xfId="0" applyFont="1" applyFill="1" applyBorder="1"/>
    <xf numFmtId="0" fontId="8" fillId="5" borderId="5" xfId="0" applyFont="1" applyFill="1" applyBorder="1"/>
    <xf numFmtId="44" fontId="10" fillId="6" borderId="25" xfId="4" applyFont="1" applyFill="1" applyBorder="1"/>
    <xf numFmtId="44" fontId="10" fillId="6" borderId="26" xfId="4" applyFont="1" applyFill="1" applyBorder="1"/>
    <xf numFmtId="44" fontId="10" fillId="6" borderId="52" xfId="4" applyFont="1" applyFill="1" applyBorder="1"/>
    <xf numFmtId="44" fontId="10" fillId="6" borderId="21" xfId="4" applyFont="1" applyFill="1" applyBorder="1"/>
    <xf numFmtId="44" fontId="10" fillId="0" borderId="0" xfId="4" applyFont="1"/>
    <xf numFmtId="44" fontId="10" fillId="6" borderId="21" xfId="4" applyFont="1" applyFill="1" applyBorder="1" applyAlignment="1">
      <alignment horizontal="center"/>
    </xf>
    <xf numFmtId="44" fontId="10" fillId="6" borderId="25" xfId="4" applyFont="1" applyFill="1" applyBorder="1" applyAlignment="1">
      <alignment horizontal="center"/>
    </xf>
    <xf numFmtId="44" fontId="6" fillId="0" borderId="58" xfId="4" applyFont="1" applyBorder="1" applyAlignment="1">
      <alignment horizontal="center"/>
    </xf>
    <xf numFmtId="0" fontId="8" fillId="5" borderId="22" xfId="0" applyFont="1" applyFill="1" applyBorder="1"/>
    <xf numFmtId="0" fontId="8" fillId="5" borderId="53" xfId="0" applyFont="1" applyFill="1" applyBorder="1"/>
    <xf numFmtId="0" fontId="8" fillId="5" borderId="54" xfId="0" applyFont="1" applyFill="1" applyBorder="1"/>
    <xf numFmtId="44" fontId="19" fillId="0" borderId="19" xfId="4" applyFont="1" applyBorder="1" applyAlignment="1">
      <alignment horizontal="center"/>
    </xf>
    <xf numFmtId="44" fontId="6" fillId="0" borderId="19" xfId="4" applyFont="1" applyBorder="1" applyAlignment="1">
      <alignment horizontal="center"/>
    </xf>
    <xf numFmtId="0" fontId="2" fillId="0" borderId="33" xfId="0" applyFont="1" applyBorder="1"/>
    <xf numFmtId="44" fontId="21" fillId="3" borderId="23" xfId="4" applyFont="1" applyFill="1" applyBorder="1" applyAlignment="1">
      <alignment horizontal="center"/>
    </xf>
    <xf numFmtId="44" fontId="21" fillId="3" borderId="9" xfId="4" applyFont="1" applyFill="1" applyBorder="1" applyAlignment="1">
      <alignment horizontal="center"/>
    </xf>
    <xf numFmtId="44" fontId="21" fillId="3" borderId="10" xfId="4" applyFont="1" applyFill="1" applyBorder="1" applyAlignment="1">
      <alignment horizontal="center"/>
    </xf>
    <xf numFmtId="44" fontId="21" fillId="3" borderId="11" xfId="4" applyFont="1" applyFill="1" applyBorder="1" applyAlignment="1">
      <alignment horizontal="center"/>
    </xf>
    <xf numFmtId="44" fontId="21" fillId="3" borderId="17" xfId="4" applyFont="1" applyFill="1" applyBorder="1" applyAlignment="1">
      <alignment horizontal="center"/>
    </xf>
    <xf numFmtId="0" fontId="21" fillId="5" borderId="2" xfId="0" applyFont="1" applyFill="1" applyBorder="1"/>
    <xf numFmtId="0" fontId="21" fillId="5" borderId="3" xfId="0" applyFont="1" applyFill="1" applyBorder="1"/>
    <xf numFmtId="0" fontId="21" fillId="5" borderId="4" xfId="0" applyFont="1" applyFill="1" applyBorder="1"/>
    <xf numFmtId="0" fontId="21" fillId="5" borderId="5" xfId="0" applyFont="1" applyFill="1" applyBorder="1"/>
    <xf numFmtId="0" fontId="21" fillId="5" borderId="59" xfId="0" applyFont="1" applyFill="1" applyBorder="1"/>
    <xf numFmtId="9" fontId="6" fillId="0" borderId="19" xfId="5" applyFont="1" applyBorder="1" applyAlignment="1">
      <alignment horizontal="center"/>
    </xf>
    <xf numFmtId="44" fontId="6" fillId="0" borderId="62" xfId="4" applyFont="1" applyBorder="1" applyAlignment="1">
      <alignment horizontal="center"/>
    </xf>
    <xf numFmtId="44" fontId="9" fillId="0" borderId="19" xfId="4" applyFont="1" applyBorder="1"/>
    <xf numFmtId="44" fontId="9" fillId="0" borderId="36" xfId="4" applyFont="1" applyBorder="1"/>
    <xf numFmtId="44" fontId="9" fillId="0" borderId="41" xfId="4" applyFont="1" applyBorder="1"/>
    <xf numFmtId="44" fontId="10" fillId="6" borderId="63" xfId="4" applyFont="1" applyFill="1" applyBorder="1"/>
    <xf numFmtId="44" fontId="6" fillId="0" borderId="64" xfId="4" applyFont="1" applyBorder="1" applyAlignment="1">
      <alignment horizontal="center"/>
    </xf>
    <xf numFmtId="44" fontId="6" fillId="0" borderId="65" xfId="4" applyFont="1" applyBorder="1" applyAlignment="1">
      <alignment horizontal="center"/>
    </xf>
    <xf numFmtId="44" fontId="6" fillId="0" borderId="66" xfId="4" applyFont="1" applyBorder="1" applyAlignment="1">
      <alignment horizontal="center"/>
    </xf>
    <xf numFmtId="44" fontId="6" fillId="0" borderId="29" xfId="4" applyFont="1" applyBorder="1" applyAlignment="1">
      <alignment horizontal="center"/>
    </xf>
    <xf numFmtId="44" fontId="6" fillId="0" borderId="30" xfId="4" applyFont="1" applyBorder="1" applyAlignment="1">
      <alignment horizontal="center"/>
    </xf>
    <xf numFmtId="44" fontId="6" fillId="0" borderId="31" xfId="4" applyFont="1" applyBorder="1" applyAlignment="1">
      <alignment horizontal="center"/>
    </xf>
    <xf numFmtId="0" fontId="9" fillId="0" borderId="67" xfId="0" applyFont="1" applyBorder="1" applyAlignment="1">
      <alignment horizontal="right"/>
    </xf>
    <xf numFmtId="9" fontId="9" fillId="0" borderId="55" xfId="5" applyFont="1" applyBorder="1" applyAlignment="1">
      <alignment horizontal="center"/>
    </xf>
    <xf numFmtId="164" fontId="6" fillId="0" borderId="56" xfId="4" applyNumberFormat="1" applyFont="1" applyBorder="1" applyAlignment="1">
      <alignment horizontal="center"/>
    </xf>
    <xf numFmtId="1" fontId="10" fillId="0" borderId="57" xfId="4" applyNumberFormat="1" applyFont="1" applyBorder="1" applyAlignment="1">
      <alignment horizontal="center"/>
    </xf>
    <xf numFmtId="44" fontId="9" fillId="0" borderId="67" xfId="4" applyFont="1" applyBorder="1"/>
    <xf numFmtId="44" fontId="10" fillId="10" borderId="3" xfId="4" applyFont="1" applyFill="1" applyBorder="1"/>
    <xf numFmtId="44" fontId="21" fillId="3" borderId="43" xfId="4" applyFont="1" applyFill="1" applyBorder="1" applyAlignment="1">
      <alignment horizontal="center"/>
    </xf>
    <xf numFmtId="44" fontId="21" fillId="3" borderId="14" xfId="4" applyFont="1" applyFill="1" applyBorder="1" applyAlignment="1">
      <alignment horizontal="center"/>
    </xf>
    <xf numFmtId="44" fontId="21" fillId="3" borderId="15" xfId="4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44" fontId="0" fillId="0" borderId="59" xfId="4" applyFont="1" applyBorder="1" applyAlignment="1">
      <alignment horizontal="center" vertical="center" wrapText="1"/>
    </xf>
    <xf numFmtId="44" fontId="0" fillId="0" borderId="60" xfId="4" applyFont="1" applyBorder="1" applyAlignment="1">
      <alignment horizontal="center" vertical="center" wrapText="1"/>
    </xf>
    <xf numFmtId="44" fontId="0" fillId="0" borderId="61" xfId="4" applyFont="1" applyBorder="1" applyAlignment="1">
      <alignment horizontal="center" vertical="center" wrapText="1"/>
    </xf>
    <xf numFmtId="9" fontId="21" fillId="3" borderId="17" xfId="5" applyFont="1" applyFill="1" applyBorder="1" applyAlignment="1">
      <alignment horizontal="center"/>
    </xf>
    <xf numFmtId="9" fontId="21" fillId="3" borderId="10" xfId="5" applyFont="1" applyFill="1" applyBorder="1" applyAlignment="1">
      <alignment horizontal="center"/>
    </xf>
    <xf numFmtId="9" fontId="21" fillId="3" borderId="11" xfId="5" applyFont="1" applyFill="1" applyBorder="1" applyAlignment="1">
      <alignment horizontal="center"/>
    </xf>
    <xf numFmtId="0" fontId="10" fillId="10" borderId="17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8" fontId="21" fillId="0" borderId="29" xfId="4" applyNumberFormat="1" applyFont="1" applyBorder="1" applyAlignment="1">
      <alignment horizontal="center"/>
    </xf>
    <xf numFmtId="8" fontId="21" fillId="0" borderId="30" xfId="4" applyNumberFormat="1" applyFont="1" applyBorder="1" applyAlignment="1">
      <alignment horizontal="center"/>
    </xf>
    <xf numFmtId="8" fontId="21" fillId="0" borderId="31" xfId="4" applyNumberFormat="1" applyFont="1" applyBorder="1" applyAlignment="1">
      <alignment horizontal="center"/>
    </xf>
    <xf numFmtId="8" fontId="21" fillId="0" borderId="27" xfId="4" applyNumberFormat="1" applyFont="1" applyBorder="1" applyAlignment="1">
      <alignment horizontal="center"/>
    </xf>
    <xf numFmtId="8" fontId="21" fillId="0" borderId="8" xfId="4" applyNumberFormat="1" applyFont="1" applyBorder="1" applyAlignment="1">
      <alignment horizontal="center"/>
    </xf>
    <xf numFmtId="8" fontId="21" fillId="0" borderId="28" xfId="4" applyNumberFormat="1" applyFont="1" applyBorder="1" applyAlignment="1">
      <alignment horizontal="center"/>
    </xf>
    <xf numFmtId="8" fontId="21" fillId="0" borderId="21" xfId="4" applyNumberFormat="1" applyFont="1" applyBorder="1" applyAlignment="1">
      <alignment horizontal="center"/>
    </xf>
    <xf numFmtId="8" fontId="21" fillId="0" borderId="25" xfId="4" applyNumberFormat="1" applyFont="1" applyBorder="1" applyAlignment="1">
      <alignment horizontal="center"/>
    </xf>
    <xf numFmtId="8" fontId="21" fillId="0" borderId="26" xfId="4" applyNumberFormat="1" applyFont="1" applyBorder="1" applyAlignment="1">
      <alignment horizontal="center"/>
    </xf>
    <xf numFmtId="164" fontId="2" fillId="0" borderId="14" xfId="4" applyNumberFormat="1" applyFont="1" applyBorder="1" applyAlignment="1">
      <alignment horizontal="center" vertical="center" wrapText="1"/>
    </xf>
    <xf numFmtId="164" fontId="2" fillId="0" borderId="13" xfId="4" applyNumberFormat="1" applyFont="1" applyBorder="1" applyAlignment="1">
      <alignment horizontal="center" vertical="center" wrapText="1"/>
    </xf>
    <xf numFmtId="164" fontId="2" fillId="0" borderId="46" xfId="4" applyNumberFormat="1" applyFont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1" fillId="5" borderId="44" xfId="0" applyFont="1" applyFill="1" applyBorder="1" applyAlignment="1">
      <alignment horizontal="center"/>
    </xf>
    <xf numFmtId="1" fontId="18" fillId="0" borderId="15" xfId="5" applyNumberFormat="1" applyFont="1" applyFill="1" applyBorder="1" applyAlignment="1">
      <alignment horizontal="center" vertical="center"/>
    </xf>
    <xf numFmtId="1" fontId="18" fillId="0" borderId="16" xfId="5" applyNumberFormat="1" applyFont="1" applyFill="1" applyBorder="1" applyAlignment="1">
      <alignment horizontal="center" vertical="center"/>
    </xf>
    <xf numFmtId="1" fontId="18" fillId="0" borderId="47" xfId="5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44" xfId="0" applyFont="1" applyFill="1" applyBorder="1" applyAlignment="1">
      <alignment horizontal="center"/>
    </xf>
    <xf numFmtId="9" fontId="0" fillId="0" borderId="14" xfId="5" applyFont="1" applyBorder="1" applyAlignment="1">
      <alignment horizontal="center" vertical="center" wrapText="1"/>
    </xf>
    <xf numFmtId="9" fontId="0" fillId="0" borderId="13" xfId="5" applyFont="1" applyBorder="1" applyAlignment="1">
      <alignment horizontal="center" vertical="center" wrapText="1"/>
    </xf>
    <xf numFmtId="9" fontId="0" fillId="0" borderId="46" xfId="5" applyFont="1" applyBorder="1" applyAlignment="1">
      <alignment horizontal="center" vertical="center" wrapText="1"/>
    </xf>
    <xf numFmtId="0" fontId="17" fillId="0" borderId="3" xfId="7" quotePrefix="1" applyFont="1" applyBorder="1" applyAlignment="1">
      <alignment horizontal="center" vertical="center" wrapText="1"/>
    </xf>
    <xf numFmtId="0" fontId="17" fillId="0" borderId="4" xfId="7" quotePrefix="1" applyFont="1" applyBorder="1" applyAlignment="1">
      <alignment horizontal="center" vertical="center" wrapText="1"/>
    </xf>
    <xf numFmtId="0" fontId="17" fillId="0" borderId="9" xfId="7" quotePrefix="1" applyFont="1" applyBorder="1" applyAlignment="1">
      <alignment horizontal="center" vertical="center" wrapText="1"/>
    </xf>
    <xf numFmtId="0" fontId="15" fillId="0" borderId="8" xfId="7" applyFont="1" applyBorder="1" applyAlignment="1">
      <alignment horizontal="left"/>
    </xf>
    <xf numFmtId="1" fontId="15" fillId="0" borderId="8" xfId="7" applyNumberFormat="1" applyFont="1" applyBorder="1" applyAlignment="1">
      <alignment horizontal="left"/>
    </xf>
    <xf numFmtId="0" fontId="15" fillId="0" borderId="6" xfId="7" applyFont="1" applyBorder="1" applyAlignment="1">
      <alignment horizontal="left"/>
    </xf>
    <xf numFmtId="0" fontId="15" fillId="0" borderId="7" xfId="7" applyFont="1" applyBorder="1" applyAlignment="1">
      <alignment horizontal="left"/>
    </xf>
    <xf numFmtId="3" fontId="15" fillId="0" borderId="6" xfId="7" applyNumberFormat="1" applyFont="1" applyBorder="1" applyAlignment="1">
      <alignment horizontal="left"/>
    </xf>
    <xf numFmtId="3" fontId="15" fillId="0" borderId="7" xfId="7" applyNumberFormat="1" applyFont="1" applyBorder="1" applyAlignment="1">
      <alignment horizontal="left"/>
    </xf>
    <xf numFmtId="0" fontId="15" fillId="2" borderId="6" xfId="7" applyFont="1" applyFill="1" applyBorder="1" applyAlignment="1" applyProtection="1">
      <alignment horizontal="left"/>
      <protection locked="0"/>
    </xf>
    <xf numFmtId="0" fontId="15" fillId="2" borderId="7" xfId="7" applyFont="1" applyFill="1" applyBorder="1" applyAlignment="1" applyProtection="1">
      <alignment horizontal="left"/>
      <protection locked="0"/>
    </xf>
    <xf numFmtId="17" fontId="15" fillId="0" borderId="6" xfId="7" applyNumberFormat="1" applyFont="1" applyBorder="1" applyAlignment="1">
      <alignment horizontal="left"/>
    </xf>
    <xf numFmtId="17" fontId="15" fillId="0" borderId="7" xfId="7" applyNumberFormat="1" applyFont="1" applyBorder="1" applyAlignment="1">
      <alignment horizontal="left"/>
    </xf>
    <xf numFmtId="10" fontId="15" fillId="2" borderId="6" xfId="7" applyNumberFormat="1" applyFont="1" applyFill="1" applyBorder="1" applyAlignment="1" applyProtection="1">
      <alignment horizontal="left"/>
      <protection locked="0"/>
    </xf>
    <xf numFmtId="10" fontId="15" fillId="2" borderId="7" xfId="7" applyNumberFormat="1" applyFont="1" applyFill="1" applyBorder="1" applyAlignment="1" applyProtection="1">
      <alignment horizontal="left"/>
      <protection locked="0"/>
    </xf>
    <xf numFmtId="0" fontId="15" fillId="0" borderId="6" xfId="7" applyFont="1" applyBorder="1" applyAlignment="1" applyProtection="1">
      <alignment horizontal="left"/>
      <protection locked="0"/>
    </xf>
    <xf numFmtId="0" fontId="15" fillId="0" borderId="7" xfId="7" applyFont="1" applyBorder="1" applyAlignment="1" applyProtection="1">
      <alignment horizontal="left"/>
      <protection locked="0"/>
    </xf>
    <xf numFmtId="0" fontId="13" fillId="7" borderId="3" xfId="6" applyFont="1" applyFill="1" applyBorder="1" applyAlignment="1">
      <alignment horizontal="center" vertical="center" wrapText="1"/>
    </xf>
    <xf numFmtId="0" fontId="13" fillId="7" borderId="4" xfId="6" applyFont="1" applyFill="1" applyBorder="1" applyAlignment="1">
      <alignment horizontal="center" vertical="center" wrapText="1"/>
    </xf>
    <xf numFmtId="0" fontId="13" fillId="7" borderId="5" xfId="6" applyFont="1" applyFill="1" applyBorder="1" applyAlignment="1">
      <alignment horizontal="center" vertical="center" wrapText="1"/>
    </xf>
    <xf numFmtId="165" fontId="16" fillId="2" borderId="6" xfId="7" applyNumberFormat="1" applyFont="1" applyFill="1" applyBorder="1" applyAlignment="1" applyProtection="1">
      <alignment horizontal="left"/>
      <protection locked="0"/>
    </xf>
    <xf numFmtId="165" fontId="16" fillId="2" borderId="7" xfId="7" applyNumberFormat="1" applyFont="1" applyFill="1" applyBorder="1" applyAlignment="1" applyProtection="1">
      <alignment horizontal="left"/>
      <protection locked="0"/>
    </xf>
    <xf numFmtId="3" fontId="15" fillId="2" borderId="6" xfId="7" applyNumberFormat="1" applyFont="1" applyFill="1" applyBorder="1" applyAlignment="1" applyProtection="1">
      <alignment horizontal="left"/>
      <protection locked="0"/>
    </xf>
    <xf numFmtId="3" fontId="15" fillId="2" borderId="7" xfId="7" applyNumberFormat="1" applyFont="1" applyFill="1" applyBorder="1" applyAlignment="1" applyProtection="1">
      <alignment horizontal="left"/>
      <protection locked="0"/>
    </xf>
  </cellXfs>
  <cellStyles count="9">
    <cellStyle name="Milliers [0]_Remboursement FRB" xfId="8" xr:uid="{FFB22D18-05F3-4819-9149-4DA53DF20AC4}"/>
    <cellStyle name="Monétaire" xfId="4" builtinId="4"/>
    <cellStyle name="Normal" xfId="0" builtinId="0"/>
    <cellStyle name="Normal 2" xfId="1" xr:uid="{27DA1B4F-4255-4C56-86D7-2A284F7EF7F3}"/>
    <cellStyle name="Normal 3" xfId="3" xr:uid="{B662A766-9224-4EE8-9491-984229B91498}"/>
    <cellStyle name="Normal 3 2" xfId="6" xr:uid="{B7A40113-D24F-4141-B4DC-A4AFF615CD4F}"/>
    <cellStyle name="Normal_Remboursement FRB" xfId="7" xr:uid="{8BC39405-BF1E-40A0-86D1-CE483AD27A75}"/>
    <cellStyle name="Pourcentage" xfId="5" builtinId="5"/>
    <cellStyle name="Pourcentage 2" xfId="2" xr:uid="{7A59EDB5-B9E9-4F9D-A3F0-A6EE5A36FA64}"/>
  </cellStyles>
  <dxfs count="10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38C8-917C-458F-A5B5-55E39B8B1F00}">
  <dimension ref="A1:CE87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21" sqref="B21"/>
    </sheetView>
  </sheetViews>
  <sheetFormatPr baseColWidth="10" defaultRowHeight="12.75" outlineLevelRow="1" outlineLevelCol="1" x14ac:dyDescent="0.2"/>
  <cols>
    <col min="1" max="1" width="35.5703125" customWidth="1"/>
    <col min="2" max="2" width="5.42578125" style="3" customWidth="1"/>
    <col min="3" max="3" width="9.5703125" style="4" customWidth="1"/>
    <col min="4" max="4" width="10.140625" style="101" customWidth="1"/>
    <col min="5" max="5" width="14.28515625" style="2" customWidth="1"/>
    <col min="6" max="17" width="12.85546875" style="7" hidden="1" customWidth="1" outlineLevel="1"/>
    <col min="18" max="18" width="14.28515625" style="2" customWidth="1" collapsed="1"/>
    <col min="19" max="20" width="12.85546875" style="7" hidden="1" customWidth="1" outlineLevel="1"/>
    <col min="21" max="21" width="13.85546875" style="7" hidden="1" customWidth="1" outlineLevel="1"/>
    <col min="22" max="23" width="12.85546875" style="7" hidden="1" customWidth="1" outlineLevel="1"/>
    <col min="24" max="24" width="13.85546875" style="7" hidden="1" customWidth="1" outlineLevel="1"/>
    <col min="25" max="30" width="12.85546875" style="7" hidden="1" customWidth="1" outlineLevel="1"/>
    <col min="31" max="31" width="14.28515625" style="2" customWidth="1" collapsed="1"/>
    <col min="32" max="33" width="12.85546875" style="7" hidden="1" customWidth="1" outlineLevel="1"/>
    <col min="34" max="34" width="13.85546875" style="7" hidden="1" customWidth="1" outlineLevel="1"/>
    <col min="35" max="36" width="12.85546875" style="7" hidden="1" customWidth="1" outlineLevel="1"/>
    <col min="37" max="37" width="13.85546875" style="7" hidden="1" customWidth="1" outlineLevel="1"/>
    <col min="38" max="43" width="12.85546875" style="7" hidden="1" customWidth="1" outlineLevel="1"/>
    <col min="44" max="44" width="14.28515625" style="2" customWidth="1" collapsed="1"/>
    <col min="45" max="46" width="12.85546875" style="7" hidden="1" customWidth="1" outlineLevel="1"/>
    <col min="47" max="47" width="13.85546875" style="7" hidden="1" customWidth="1" outlineLevel="1"/>
    <col min="48" max="49" width="12.85546875" style="7" hidden="1" customWidth="1" outlineLevel="1"/>
    <col min="50" max="50" width="13.85546875" style="7" hidden="1" customWidth="1" outlineLevel="1"/>
    <col min="51" max="56" width="12.85546875" style="7" hidden="1" customWidth="1" outlineLevel="1"/>
    <col min="57" max="57" width="14.28515625" style="2" customWidth="1" collapsed="1"/>
    <col min="58" max="59" width="12.85546875" style="7" hidden="1" customWidth="1" outlineLevel="1"/>
    <col min="60" max="60" width="13.85546875" style="7" hidden="1" customWidth="1" outlineLevel="1"/>
    <col min="61" max="62" width="12.85546875" style="7" hidden="1" customWidth="1" outlineLevel="1"/>
    <col min="63" max="63" width="13.85546875" style="7" hidden="1" customWidth="1" outlineLevel="1"/>
    <col min="64" max="69" width="12.85546875" style="7" hidden="1" customWidth="1" outlineLevel="1"/>
    <col min="70" max="70" width="14.28515625" style="2" customWidth="1" collapsed="1"/>
    <col min="71" max="72" width="12.85546875" style="7" hidden="1" customWidth="1" outlineLevel="1"/>
    <col min="73" max="73" width="13.85546875" style="7" hidden="1" customWidth="1" outlineLevel="1"/>
    <col min="74" max="75" width="12.85546875" style="7" hidden="1" customWidth="1" outlineLevel="1"/>
    <col min="76" max="76" width="13.85546875" style="7" hidden="1" customWidth="1" outlineLevel="1"/>
    <col min="77" max="82" width="12.85546875" style="7" hidden="1" customWidth="1" outlineLevel="1"/>
    <col min="83" max="83" width="11.42578125" collapsed="1"/>
  </cols>
  <sheetData>
    <row r="1" spans="1:82" ht="12.75" customHeight="1" x14ac:dyDescent="0.2">
      <c r="A1" s="85"/>
      <c r="B1" s="207" t="s">
        <v>9</v>
      </c>
      <c r="C1" s="195" t="s">
        <v>23</v>
      </c>
      <c r="D1" s="201" t="s">
        <v>26</v>
      </c>
      <c r="E1" s="177" t="s">
        <v>56</v>
      </c>
      <c r="F1" s="174">
        <v>2023</v>
      </c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6"/>
      <c r="R1" s="177" t="s">
        <v>57</v>
      </c>
      <c r="S1" s="174">
        <f>F1+1</f>
        <v>2024</v>
      </c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6"/>
      <c r="AE1" s="177" t="s">
        <v>58</v>
      </c>
      <c r="AF1" s="174">
        <f>S1+1</f>
        <v>2025</v>
      </c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6"/>
      <c r="AR1" s="177" t="s">
        <v>59</v>
      </c>
      <c r="AS1" s="174">
        <f>AF1+1</f>
        <v>2026</v>
      </c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6"/>
      <c r="BE1" s="177" t="s">
        <v>60</v>
      </c>
      <c r="BF1" s="174">
        <f>AS1+1</f>
        <v>2027</v>
      </c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6"/>
      <c r="BR1" s="177" t="s">
        <v>61</v>
      </c>
      <c r="BS1" s="174">
        <f>BF1+1</f>
        <v>2028</v>
      </c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6"/>
    </row>
    <row r="2" spans="1:82" ht="12.75" hidden="1" customHeight="1" x14ac:dyDescent="0.2">
      <c r="A2" s="86"/>
      <c r="B2" s="208"/>
      <c r="C2" s="196"/>
      <c r="D2" s="202"/>
      <c r="E2" s="178"/>
      <c r="F2" s="88">
        <v>1</v>
      </c>
      <c r="G2" s="46">
        <f>F2+1</f>
        <v>2</v>
      </c>
      <c r="H2" s="46">
        <f t="shared" ref="H2:Q2" si="0">G2+1</f>
        <v>3</v>
      </c>
      <c r="I2" s="46">
        <f t="shared" si="0"/>
        <v>4</v>
      </c>
      <c r="J2" s="46">
        <f t="shared" si="0"/>
        <v>5</v>
      </c>
      <c r="K2" s="46">
        <f t="shared" si="0"/>
        <v>6</v>
      </c>
      <c r="L2" s="46">
        <f t="shared" si="0"/>
        <v>7</v>
      </c>
      <c r="M2" s="46">
        <f t="shared" si="0"/>
        <v>8</v>
      </c>
      <c r="N2" s="46">
        <f t="shared" si="0"/>
        <v>9</v>
      </c>
      <c r="O2" s="46">
        <f t="shared" si="0"/>
        <v>10</v>
      </c>
      <c r="P2" s="46">
        <f t="shared" si="0"/>
        <v>11</v>
      </c>
      <c r="Q2" s="89">
        <f t="shared" si="0"/>
        <v>12</v>
      </c>
      <c r="R2" s="178"/>
      <c r="S2" s="88">
        <v>1</v>
      </c>
      <c r="T2" s="46">
        <f>S2+1</f>
        <v>2</v>
      </c>
      <c r="U2" s="46">
        <f t="shared" ref="U2" si="1">T2+1</f>
        <v>3</v>
      </c>
      <c r="V2" s="46">
        <f t="shared" ref="V2" si="2">U2+1</f>
        <v>4</v>
      </c>
      <c r="W2" s="46">
        <f t="shared" ref="W2" si="3">V2+1</f>
        <v>5</v>
      </c>
      <c r="X2" s="46">
        <f t="shared" ref="X2" si="4">W2+1</f>
        <v>6</v>
      </c>
      <c r="Y2" s="46">
        <f t="shared" ref="Y2" si="5">X2+1</f>
        <v>7</v>
      </c>
      <c r="Z2" s="46">
        <f t="shared" ref="Z2" si="6">Y2+1</f>
        <v>8</v>
      </c>
      <c r="AA2" s="46">
        <f t="shared" ref="AA2" si="7">Z2+1</f>
        <v>9</v>
      </c>
      <c r="AB2" s="46">
        <f t="shared" ref="AB2" si="8">AA2+1</f>
        <v>10</v>
      </c>
      <c r="AC2" s="46">
        <f t="shared" ref="AC2" si="9">AB2+1</f>
        <v>11</v>
      </c>
      <c r="AD2" s="89">
        <f t="shared" ref="AD2" si="10">AC2+1</f>
        <v>12</v>
      </c>
      <c r="AE2" s="178"/>
      <c r="AF2" s="88">
        <v>1</v>
      </c>
      <c r="AG2" s="46">
        <f>AF2+1</f>
        <v>2</v>
      </c>
      <c r="AH2" s="46">
        <f t="shared" ref="AH2" si="11">AG2+1</f>
        <v>3</v>
      </c>
      <c r="AI2" s="46">
        <f t="shared" ref="AI2" si="12">AH2+1</f>
        <v>4</v>
      </c>
      <c r="AJ2" s="46">
        <f t="shared" ref="AJ2" si="13">AI2+1</f>
        <v>5</v>
      </c>
      <c r="AK2" s="46">
        <f t="shared" ref="AK2" si="14">AJ2+1</f>
        <v>6</v>
      </c>
      <c r="AL2" s="46">
        <f t="shared" ref="AL2" si="15">AK2+1</f>
        <v>7</v>
      </c>
      <c r="AM2" s="46">
        <f t="shared" ref="AM2" si="16">AL2+1</f>
        <v>8</v>
      </c>
      <c r="AN2" s="46">
        <f t="shared" ref="AN2" si="17">AM2+1</f>
        <v>9</v>
      </c>
      <c r="AO2" s="46">
        <f t="shared" ref="AO2" si="18">AN2+1</f>
        <v>10</v>
      </c>
      <c r="AP2" s="46">
        <f t="shared" ref="AP2" si="19">AO2+1</f>
        <v>11</v>
      </c>
      <c r="AQ2" s="89">
        <f t="shared" ref="AQ2" si="20">AP2+1</f>
        <v>12</v>
      </c>
      <c r="AR2" s="178"/>
      <c r="AS2" s="88">
        <v>1</v>
      </c>
      <c r="AT2" s="46">
        <f>AS2+1</f>
        <v>2</v>
      </c>
      <c r="AU2" s="46">
        <f t="shared" ref="AU2" si="21">AT2+1</f>
        <v>3</v>
      </c>
      <c r="AV2" s="46">
        <f t="shared" ref="AV2" si="22">AU2+1</f>
        <v>4</v>
      </c>
      <c r="AW2" s="46">
        <f t="shared" ref="AW2" si="23">AV2+1</f>
        <v>5</v>
      </c>
      <c r="AX2" s="46">
        <f t="shared" ref="AX2" si="24">AW2+1</f>
        <v>6</v>
      </c>
      <c r="AY2" s="46">
        <f t="shared" ref="AY2" si="25">AX2+1</f>
        <v>7</v>
      </c>
      <c r="AZ2" s="46">
        <f t="shared" ref="AZ2" si="26">AY2+1</f>
        <v>8</v>
      </c>
      <c r="BA2" s="46">
        <f t="shared" ref="BA2" si="27">AZ2+1</f>
        <v>9</v>
      </c>
      <c r="BB2" s="46">
        <f t="shared" ref="BB2" si="28">BA2+1</f>
        <v>10</v>
      </c>
      <c r="BC2" s="46">
        <f t="shared" ref="BC2" si="29">BB2+1</f>
        <v>11</v>
      </c>
      <c r="BD2" s="89">
        <f t="shared" ref="BD2" si="30">BC2+1</f>
        <v>12</v>
      </c>
      <c r="BE2" s="178"/>
      <c r="BF2" s="88">
        <v>1</v>
      </c>
      <c r="BG2" s="46">
        <f>BF2+1</f>
        <v>2</v>
      </c>
      <c r="BH2" s="46">
        <f t="shared" ref="BH2" si="31">BG2+1</f>
        <v>3</v>
      </c>
      <c r="BI2" s="46">
        <f t="shared" ref="BI2" si="32">BH2+1</f>
        <v>4</v>
      </c>
      <c r="BJ2" s="46">
        <f t="shared" ref="BJ2" si="33">BI2+1</f>
        <v>5</v>
      </c>
      <c r="BK2" s="46">
        <f t="shared" ref="BK2" si="34">BJ2+1</f>
        <v>6</v>
      </c>
      <c r="BL2" s="46">
        <f t="shared" ref="BL2" si="35">BK2+1</f>
        <v>7</v>
      </c>
      <c r="BM2" s="46">
        <f t="shared" ref="BM2" si="36">BL2+1</f>
        <v>8</v>
      </c>
      <c r="BN2" s="46">
        <f t="shared" ref="BN2" si="37">BM2+1</f>
        <v>9</v>
      </c>
      <c r="BO2" s="46">
        <f t="shared" ref="BO2" si="38">BN2+1</f>
        <v>10</v>
      </c>
      <c r="BP2" s="46">
        <f t="shared" ref="BP2" si="39">BO2+1</f>
        <v>11</v>
      </c>
      <c r="BQ2" s="89">
        <f t="shared" ref="BQ2" si="40">BP2+1</f>
        <v>12</v>
      </c>
      <c r="BR2" s="178"/>
      <c r="BS2" s="88">
        <v>1</v>
      </c>
      <c r="BT2" s="46">
        <f>BS2+1</f>
        <v>2</v>
      </c>
      <c r="BU2" s="46">
        <f t="shared" ref="BU2" si="41">BT2+1</f>
        <v>3</v>
      </c>
      <c r="BV2" s="46">
        <f t="shared" ref="BV2" si="42">BU2+1</f>
        <v>4</v>
      </c>
      <c r="BW2" s="46">
        <f t="shared" ref="BW2" si="43">BV2+1</f>
        <v>5</v>
      </c>
      <c r="BX2" s="46">
        <f t="shared" ref="BX2" si="44">BW2+1</f>
        <v>6</v>
      </c>
      <c r="BY2" s="46">
        <f t="shared" ref="BY2" si="45">BX2+1</f>
        <v>7</v>
      </c>
      <c r="BZ2" s="46">
        <f t="shared" ref="BZ2" si="46">BY2+1</f>
        <v>8</v>
      </c>
      <c r="CA2" s="46">
        <f t="shared" ref="CA2" si="47">BZ2+1</f>
        <v>9</v>
      </c>
      <c r="CB2" s="46">
        <f t="shared" ref="CB2" si="48">CA2+1</f>
        <v>10</v>
      </c>
      <c r="CC2" s="46">
        <f t="shared" ref="CC2" si="49">CB2+1</f>
        <v>11</v>
      </c>
      <c r="CD2" s="89">
        <f t="shared" ref="CD2" si="50">CC2+1</f>
        <v>12</v>
      </c>
    </row>
    <row r="3" spans="1:82" ht="13.5" thickBot="1" x14ac:dyDescent="0.25">
      <c r="A3" s="87"/>
      <c r="B3" s="209"/>
      <c r="C3" s="197"/>
      <c r="D3" s="203"/>
      <c r="E3" s="179"/>
      <c r="F3" s="90" t="s">
        <v>10</v>
      </c>
      <c r="G3" s="51" t="s">
        <v>11</v>
      </c>
      <c r="H3" s="51" t="s">
        <v>12</v>
      </c>
      <c r="I3" s="51" t="s">
        <v>13</v>
      </c>
      <c r="J3" s="51" t="s">
        <v>14</v>
      </c>
      <c r="K3" s="51" t="s">
        <v>15</v>
      </c>
      <c r="L3" s="51" t="s">
        <v>16</v>
      </c>
      <c r="M3" s="51" t="s">
        <v>17</v>
      </c>
      <c r="N3" s="51" t="s">
        <v>18</v>
      </c>
      <c r="O3" s="51" t="s">
        <v>19</v>
      </c>
      <c r="P3" s="51" t="s">
        <v>20</v>
      </c>
      <c r="Q3" s="91" t="s">
        <v>21</v>
      </c>
      <c r="R3" s="179"/>
      <c r="S3" s="90" t="s">
        <v>10</v>
      </c>
      <c r="T3" s="51" t="s">
        <v>11</v>
      </c>
      <c r="U3" s="51" t="s">
        <v>12</v>
      </c>
      <c r="V3" s="51" t="s">
        <v>13</v>
      </c>
      <c r="W3" s="51" t="s">
        <v>14</v>
      </c>
      <c r="X3" s="51" t="s">
        <v>15</v>
      </c>
      <c r="Y3" s="51" t="s">
        <v>16</v>
      </c>
      <c r="Z3" s="51" t="s">
        <v>17</v>
      </c>
      <c r="AA3" s="51" t="s">
        <v>18</v>
      </c>
      <c r="AB3" s="51" t="s">
        <v>19</v>
      </c>
      <c r="AC3" s="51" t="s">
        <v>20</v>
      </c>
      <c r="AD3" s="91" t="s">
        <v>21</v>
      </c>
      <c r="AE3" s="179"/>
      <c r="AF3" s="90" t="s">
        <v>10</v>
      </c>
      <c r="AG3" s="51" t="s">
        <v>11</v>
      </c>
      <c r="AH3" s="51" t="s">
        <v>12</v>
      </c>
      <c r="AI3" s="51" t="s">
        <v>13</v>
      </c>
      <c r="AJ3" s="51" t="s">
        <v>14</v>
      </c>
      <c r="AK3" s="51" t="s">
        <v>15</v>
      </c>
      <c r="AL3" s="51" t="s">
        <v>16</v>
      </c>
      <c r="AM3" s="51" t="s">
        <v>17</v>
      </c>
      <c r="AN3" s="51" t="s">
        <v>18</v>
      </c>
      <c r="AO3" s="51" t="s">
        <v>19</v>
      </c>
      <c r="AP3" s="51" t="s">
        <v>20</v>
      </c>
      <c r="AQ3" s="91" t="s">
        <v>21</v>
      </c>
      <c r="AR3" s="179"/>
      <c r="AS3" s="90" t="s">
        <v>10</v>
      </c>
      <c r="AT3" s="51" t="s">
        <v>11</v>
      </c>
      <c r="AU3" s="51" t="s">
        <v>12</v>
      </c>
      <c r="AV3" s="51" t="s">
        <v>13</v>
      </c>
      <c r="AW3" s="51" t="s">
        <v>14</v>
      </c>
      <c r="AX3" s="51" t="s">
        <v>15</v>
      </c>
      <c r="AY3" s="51" t="s">
        <v>16</v>
      </c>
      <c r="AZ3" s="51" t="s">
        <v>17</v>
      </c>
      <c r="BA3" s="51" t="s">
        <v>18</v>
      </c>
      <c r="BB3" s="51" t="s">
        <v>19</v>
      </c>
      <c r="BC3" s="51" t="s">
        <v>20</v>
      </c>
      <c r="BD3" s="91" t="s">
        <v>21</v>
      </c>
      <c r="BE3" s="179"/>
      <c r="BF3" s="90" t="s">
        <v>10</v>
      </c>
      <c r="BG3" s="51" t="s">
        <v>11</v>
      </c>
      <c r="BH3" s="51" t="s">
        <v>12</v>
      </c>
      <c r="BI3" s="51" t="s">
        <v>13</v>
      </c>
      <c r="BJ3" s="51" t="s">
        <v>14</v>
      </c>
      <c r="BK3" s="51" t="s">
        <v>15</v>
      </c>
      <c r="BL3" s="51" t="s">
        <v>16</v>
      </c>
      <c r="BM3" s="51" t="s">
        <v>17</v>
      </c>
      <c r="BN3" s="51" t="s">
        <v>18</v>
      </c>
      <c r="BO3" s="51" t="s">
        <v>19</v>
      </c>
      <c r="BP3" s="51" t="s">
        <v>20</v>
      </c>
      <c r="BQ3" s="91" t="s">
        <v>21</v>
      </c>
      <c r="BR3" s="179"/>
      <c r="BS3" s="90" t="s">
        <v>10</v>
      </c>
      <c r="BT3" s="51" t="s">
        <v>11</v>
      </c>
      <c r="BU3" s="51" t="s">
        <v>12</v>
      </c>
      <c r="BV3" s="51" t="s">
        <v>13</v>
      </c>
      <c r="BW3" s="51" t="s">
        <v>14</v>
      </c>
      <c r="BX3" s="51" t="s">
        <v>15</v>
      </c>
      <c r="BY3" s="51" t="s">
        <v>16</v>
      </c>
      <c r="BZ3" s="51" t="s">
        <v>17</v>
      </c>
      <c r="CA3" s="51" t="s">
        <v>18</v>
      </c>
      <c r="CB3" s="51" t="s">
        <v>19</v>
      </c>
      <c r="CC3" s="51" t="s">
        <v>20</v>
      </c>
      <c r="CD3" s="91" t="s">
        <v>21</v>
      </c>
    </row>
    <row r="4" spans="1:82" s="111" customFormat="1" ht="13.5" thickBot="1" x14ac:dyDescent="0.25">
      <c r="A4" s="103" t="s">
        <v>8</v>
      </c>
      <c r="B4" s="104"/>
      <c r="C4" s="105"/>
      <c r="D4" s="106"/>
      <c r="E4" s="107"/>
      <c r="F4" s="125"/>
      <c r="G4" s="109">
        <f>F87</f>
        <v>0</v>
      </c>
      <c r="H4" s="109">
        <f t="shared" ref="H4:Q4" si="51">G87</f>
        <v>0</v>
      </c>
      <c r="I4" s="109">
        <f t="shared" si="51"/>
        <v>0</v>
      </c>
      <c r="J4" s="109">
        <f t="shared" si="51"/>
        <v>0</v>
      </c>
      <c r="K4" s="109">
        <f t="shared" si="51"/>
        <v>0</v>
      </c>
      <c r="L4" s="109">
        <f t="shared" si="51"/>
        <v>0</v>
      </c>
      <c r="M4" s="109">
        <f t="shared" si="51"/>
        <v>0</v>
      </c>
      <c r="N4" s="109">
        <f t="shared" si="51"/>
        <v>0</v>
      </c>
      <c r="O4" s="109">
        <f t="shared" si="51"/>
        <v>0</v>
      </c>
      <c r="P4" s="109">
        <f t="shared" si="51"/>
        <v>0</v>
      </c>
      <c r="Q4" s="109">
        <f t="shared" si="51"/>
        <v>0</v>
      </c>
      <c r="R4" s="107"/>
      <c r="S4" s="108">
        <f>Q87</f>
        <v>0</v>
      </c>
      <c r="T4" s="109">
        <f>S87</f>
        <v>0</v>
      </c>
      <c r="U4" s="109">
        <f t="shared" ref="U4:AD4" si="52">T87</f>
        <v>0</v>
      </c>
      <c r="V4" s="109">
        <f t="shared" si="52"/>
        <v>0</v>
      </c>
      <c r="W4" s="109">
        <f t="shared" si="52"/>
        <v>0</v>
      </c>
      <c r="X4" s="109">
        <f t="shared" si="52"/>
        <v>0</v>
      </c>
      <c r="Y4" s="109">
        <f t="shared" si="52"/>
        <v>0</v>
      </c>
      <c r="Z4" s="109">
        <f t="shared" si="52"/>
        <v>0</v>
      </c>
      <c r="AA4" s="109">
        <f t="shared" si="52"/>
        <v>0</v>
      </c>
      <c r="AB4" s="109">
        <f t="shared" si="52"/>
        <v>0</v>
      </c>
      <c r="AC4" s="109">
        <f t="shared" si="52"/>
        <v>0</v>
      </c>
      <c r="AD4" s="109">
        <f t="shared" si="52"/>
        <v>0</v>
      </c>
      <c r="AE4" s="107"/>
      <c r="AF4" s="108">
        <f>AD87</f>
        <v>0</v>
      </c>
      <c r="AG4" s="109">
        <f>AF87</f>
        <v>0</v>
      </c>
      <c r="AH4" s="109">
        <f t="shared" ref="AH4:AQ4" si="53">AG87</f>
        <v>0</v>
      </c>
      <c r="AI4" s="109">
        <f t="shared" si="53"/>
        <v>0</v>
      </c>
      <c r="AJ4" s="109">
        <f t="shared" si="53"/>
        <v>0</v>
      </c>
      <c r="AK4" s="109">
        <f t="shared" si="53"/>
        <v>0</v>
      </c>
      <c r="AL4" s="109">
        <f t="shared" si="53"/>
        <v>0</v>
      </c>
      <c r="AM4" s="109">
        <f t="shared" si="53"/>
        <v>0</v>
      </c>
      <c r="AN4" s="109">
        <f t="shared" si="53"/>
        <v>0</v>
      </c>
      <c r="AO4" s="109">
        <f t="shared" si="53"/>
        <v>0</v>
      </c>
      <c r="AP4" s="109">
        <f t="shared" si="53"/>
        <v>0</v>
      </c>
      <c r="AQ4" s="110">
        <f t="shared" si="53"/>
        <v>0</v>
      </c>
      <c r="AR4" s="107"/>
      <c r="AS4" s="108">
        <f>AQ87</f>
        <v>0</v>
      </c>
      <c r="AT4" s="109">
        <f>AS87</f>
        <v>0</v>
      </c>
      <c r="AU4" s="109">
        <f t="shared" ref="AU4" si="54">AT87</f>
        <v>0</v>
      </c>
      <c r="AV4" s="109">
        <f t="shared" ref="AV4" si="55">AU87</f>
        <v>0</v>
      </c>
      <c r="AW4" s="109">
        <f t="shared" ref="AW4" si="56">AV87</f>
        <v>0</v>
      </c>
      <c r="AX4" s="109">
        <f t="shared" ref="AX4" si="57">AW87</f>
        <v>0</v>
      </c>
      <c r="AY4" s="109">
        <f t="shared" ref="AY4" si="58">AX87</f>
        <v>0</v>
      </c>
      <c r="AZ4" s="109">
        <f t="shared" ref="AZ4" si="59">AY87</f>
        <v>0</v>
      </c>
      <c r="BA4" s="109">
        <f t="shared" ref="BA4" si="60">AZ87</f>
        <v>0</v>
      </c>
      <c r="BB4" s="109">
        <f t="shared" ref="BB4" si="61">BA87</f>
        <v>0</v>
      </c>
      <c r="BC4" s="109">
        <f t="shared" ref="BC4" si="62">BB87</f>
        <v>0</v>
      </c>
      <c r="BD4" s="110">
        <f t="shared" ref="BD4" si="63">BC87</f>
        <v>0</v>
      </c>
      <c r="BE4" s="107"/>
      <c r="BF4" s="108">
        <f>BD87</f>
        <v>0</v>
      </c>
      <c r="BG4" s="109">
        <f>BF87</f>
        <v>0</v>
      </c>
      <c r="BH4" s="109">
        <f t="shared" ref="BH4" si="64">BG87</f>
        <v>0</v>
      </c>
      <c r="BI4" s="109">
        <f t="shared" ref="BI4" si="65">BH87</f>
        <v>0</v>
      </c>
      <c r="BJ4" s="109">
        <f t="shared" ref="BJ4" si="66">BI87</f>
        <v>0</v>
      </c>
      <c r="BK4" s="109">
        <f t="shared" ref="BK4" si="67">BJ87</f>
        <v>0</v>
      </c>
      <c r="BL4" s="109">
        <f t="shared" ref="BL4" si="68">BK87</f>
        <v>0</v>
      </c>
      <c r="BM4" s="109">
        <f t="shared" ref="BM4" si="69">BL87</f>
        <v>0</v>
      </c>
      <c r="BN4" s="109">
        <f t="shared" ref="BN4" si="70">BM87</f>
        <v>0</v>
      </c>
      <c r="BO4" s="109">
        <f t="shared" ref="BO4" si="71">BN87</f>
        <v>0</v>
      </c>
      <c r="BP4" s="109">
        <f t="shared" ref="BP4" si="72">BO87</f>
        <v>0</v>
      </c>
      <c r="BQ4" s="110">
        <f t="shared" ref="BQ4" si="73">BP87</f>
        <v>0</v>
      </c>
      <c r="BR4" s="107"/>
      <c r="BS4" s="108">
        <f>BQ87</f>
        <v>0</v>
      </c>
      <c r="BT4" s="109">
        <f>BS87</f>
        <v>0</v>
      </c>
      <c r="BU4" s="109">
        <f t="shared" ref="BU4" si="74">BT87</f>
        <v>0</v>
      </c>
      <c r="BV4" s="109">
        <f t="shared" ref="BV4" si="75">BU87</f>
        <v>0</v>
      </c>
      <c r="BW4" s="109">
        <f t="shared" ref="BW4" si="76">BV87</f>
        <v>0</v>
      </c>
      <c r="BX4" s="109">
        <f t="shared" ref="BX4" si="77">BW87</f>
        <v>0</v>
      </c>
      <c r="BY4" s="109">
        <f t="shared" ref="BY4" si="78">BX87</f>
        <v>0</v>
      </c>
      <c r="BZ4" s="109">
        <f t="shared" ref="BZ4" si="79">BY87</f>
        <v>0</v>
      </c>
      <c r="CA4" s="109">
        <f t="shared" ref="CA4" si="80">BZ87</f>
        <v>0</v>
      </c>
      <c r="CB4" s="109">
        <f t="shared" ref="CB4" si="81">CA87</f>
        <v>0</v>
      </c>
      <c r="CC4" s="109">
        <f t="shared" ref="CC4" si="82">CB87</f>
        <v>0</v>
      </c>
      <c r="CD4" s="110">
        <f t="shared" ref="CD4" si="83">CC87</f>
        <v>0</v>
      </c>
    </row>
    <row r="5" spans="1:82" ht="13.5" thickBot="1" x14ac:dyDescent="0.25">
      <c r="A5" s="204" t="s">
        <v>22</v>
      </c>
      <c r="B5" s="205"/>
      <c r="C5" s="205"/>
      <c r="D5" s="206"/>
      <c r="E5" s="5"/>
      <c r="F5" s="126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8"/>
      <c r="R5" s="5"/>
      <c r="S5" s="137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9"/>
      <c r="AE5" s="5"/>
      <c r="AF5" s="137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9"/>
      <c r="AR5" s="5"/>
      <c r="AS5" s="137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9"/>
      <c r="BE5" s="5"/>
      <c r="BF5" s="137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9"/>
      <c r="BR5" s="5"/>
      <c r="BS5" s="137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9"/>
    </row>
    <row r="6" spans="1:82" s="8" customFormat="1" thickBot="1" x14ac:dyDescent="0.25">
      <c r="A6" s="47" t="s">
        <v>55</v>
      </c>
      <c r="B6" s="49"/>
      <c r="C6" s="50"/>
      <c r="D6" s="94"/>
      <c r="E6" s="55">
        <f>SUM(E7:E9)</f>
        <v>0</v>
      </c>
      <c r="F6" s="132">
        <f t="shared" ref="F6:Q6" si="84">SUM(F7:F9)</f>
        <v>0</v>
      </c>
      <c r="G6" s="129">
        <f t="shared" si="84"/>
        <v>0</v>
      </c>
      <c r="H6" s="129">
        <f t="shared" si="84"/>
        <v>0</v>
      </c>
      <c r="I6" s="129">
        <f t="shared" si="84"/>
        <v>0</v>
      </c>
      <c r="J6" s="129">
        <f t="shared" si="84"/>
        <v>0</v>
      </c>
      <c r="K6" s="129">
        <f t="shared" si="84"/>
        <v>0</v>
      </c>
      <c r="L6" s="129">
        <f t="shared" si="84"/>
        <v>0</v>
      </c>
      <c r="M6" s="129">
        <f t="shared" si="84"/>
        <v>0</v>
      </c>
      <c r="N6" s="129">
        <f t="shared" si="84"/>
        <v>0</v>
      </c>
      <c r="O6" s="129">
        <f t="shared" si="84"/>
        <v>0</v>
      </c>
      <c r="P6" s="129">
        <f t="shared" si="84"/>
        <v>0</v>
      </c>
      <c r="Q6" s="130">
        <f t="shared" si="84"/>
        <v>0</v>
      </c>
      <c r="R6" s="55">
        <f>SUM(R7:R9)</f>
        <v>0</v>
      </c>
      <c r="S6" s="132">
        <f t="shared" ref="S6" si="85">SUM(S7:S9)</f>
        <v>0</v>
      </c>
      <c r="T6" s="129">
        <f t="shared" ref="T6" si="86">SUM(T7:T9)</f>
        <v>0</v>
      </c>
      <c r="U6" s="129">
        <f t="shared" ref="U6" si="87">SUM(U7:U9)</f>
        <v>0</v>
      </c>
      <c r="V6" s="129">
        <f t="shared" ref="V6" si="88">SUM(V7:V9)</f>
        <v>0</v>
      </c>
      <c r="W6" s="129">
        <f t="shared" ref="W6" si="89">SUM(W7:W9)</f>
        <v>0</v>
      </c>
      <c r="X6" s="129">
        <f t="shared" ref="X6" si="90">SUM(X7:X9)</f>
        <v>0</v>
      </c>
      <c r="Y6" s="129">
        <f t="shared" ref="Y6" si="91">SUM(Y7:Y9)</f>
        <v>0</v>
      </c>
      <c r="Z6" s="129">
        <f t="shared" ref="Z6" si="92">SUM(Z7:Z9)</f>
        <v>0</v>
      </c>
      <c r="AA6" s="129">
        <f t="shared" ref="AA6" si="93">SUM(AA7:AA9)</f>
        <v>0</v>
      </c>
      <c r="AB6" s="129">
        <f t="shared" ref="AB6" si="94">SUM(AB7:AB9)</f>
        <v>0</v>
      </c>
      <c r="AC6" s="129">
        <f t="shared" ref="AC6" si="95">SUM(AC7:AC9)</f>
        <v>0</v>
      </c>
      <c r="AD6" s="130">
        <f t="shared" ref="AD6" si="96">SUM(AD7:AD9)</f>
        <v>0</v>
      </c>
      <c r="AE6" s="55">
        <f>SUM(AE7:AE9)</f>
        <v>0</v>
      </c>
      <c r="AF6" s="132">
        <f t="shared" ref="AF6" si="97">SUM(AF7:AF9)</f>
        <v>0</v>
      </c>
      <c r="AG6" s="129">
        <f t="shared" ref="AG6" si="98">SUM(AG7:AG9)</f>
        <v>0</v>
      </c>
      <c r="AH6" s="129">
        <f t="shared" ref="AH6" si="99">SUM(AH7:AH9)</f>
        <v>0</v>
      </c>
      <c r="AI6" s="129">
        <f t="shared" ref="AI6" si="100">SUM(AI7:AI9)</f>
        <v>0</v>
      </c>
      <c r="AJ6" s="129">
        <f t="shared" ref="AJ6" si="101">SUM(AJ7:AJ9)</f>
        <v>0</v>
      </c>
      <c r="AK6" s="129">
        <f t="shared" ref="AK6" si="102">SUM(AK7:AK9)</f>
        <v>0</v>
      </c>
      <c r="AL6" s="129">
        <f t="shared" ref="AL6" si="103">SUM(AL7:AL9)</f>
        <v>0</v>
      </c>
      <c r="AM6" s="129">
        <f t="shared" ref="AM6" si="104">SUM(AM7:AM9)</f>
        <v>0</v>
      </c>
      <c r="AN6" s="129">
        <f t="shared" ref="AN6" si="105">SUM(AN7:AN9)</f>
        <v>0</v>
      </c>
      <c r="AO6" s="129">
        <f t="shared" ref="AO6" si="106">SUM(AO7:AO9)</f>
        <v>0</v>
      </c>
      <c r="AP6" s="129">
        <f t="shared" ref="AP6" si="107">SUM(AP7:AP9)</f>
        <v>0</v>
      </c>
      <c r="AQ6" s="130">
        <f t="shared" ref="AQ6" si="108">SUM(AQ7:AQ9)</f>
        <v>0</v>
      </c>
      <c r="AR6" s="55">
        <f>SUM(AR7:AR9)</f>
        <v>0</v>
      </c>
      <c r="AS6" s="132">
        <f t="shared" ref="AS6" si="109">SUM(AS7:AS9)</f>
        <v>0</v>
      </c>
      <c r="AT6" s="129">
        <f t="shared" ref="AT6" si="110">SUM(AT7:AT9)</f>
        <v>0</v>
      </c>
      <c r="AU6" s="129">
        <f t="shared" ref="AU6" si="111">SUM(AU7:AU9)</f>
        <v>0</v>
      </c>
      <c r="AV6" s="129">
        <f t="shared" ref="AV6" si="112">SUM(AV7:AV9)</f>
        <v>0</v>
      </c>
      <c r="AW6" s="129">
        <f t="shared" ref="AW6" si="113">SUM(AW7:AW9)</f>
        <v>0</v>
      </c>
      <c r="AX6" s="129">
        <f t="shared" ref="AX6" si="114">SUM(AX7:AX9)</f>
        <v>0</v>
      </c>
      <c r="AY6" s="129">
        <f t="shared" ref="AY6" si="115">SUM(AY7:AY9)</f>
        <v>0</v>
      </c>
      <c r="AZ6" s="129">
        <f t="shared" ref="AZ6" si="116">SUM(AZ7:AZ9)</f>
        <v>0</v>
      </c>
      <c r="BA6" s="129">
        <f t="shared" ref="BA6" si="117">SUM(BA7:BA9)</f>
        <v>0</v>
      </c>
      <c r="BB6" s="129">
        <f t="shared" ref="BB6" si="118">SUM(BB7:BB9)</f>
        <v>0</v>
      </c>
      <c r="BC6" s="129">
        <f t="shared" ref="BC6" si="119">SUM(BC7:BC9)</f>
        <v>0</v>
      </c>
      <c r="BD6" s="130">
        <f t="shared" ref="BD6" si="120">SUM(BD7:BD9)</f>
        <v>0</v>
      </c>
      <c r="BE6" s="55">
        <f>SUM(BE7:BE9)</f>
        <v>0</v>
      </c>
      <c r="BF6" s="132">
        <f t="shared" ref="BF6" si="121">SUM(BF7:BF9)</f>
        <v>0</v>
      </c>
      <c r="BG6" s="129">
        <f t="shared" ref="BG6" si="122">SUM(BG7:BG9)</f>
        <v>0</v>
      </c>
      <c r="BH6" s="129">
        <f t="shared" ref="BH6" si="123">SUM(BH7:BH9)</f>
        <v>0</v>
      </c>
      <c r="BI6" s="129">
        <f t="shared" ref="BI6" si="124">SUM(BI7:BI9)</f>
        <v>0</v>
      </c>
      <c r="BJ6" s="129">
        <f t="shared" ref="BJ6" si="125">SUM(BJ7:BJ9)</f>
        <v>0</v>
      </c>
      <c r="BK6" s="129">
        <f t="shared" ref="BK6" si="126">SUM(BK7:BK9)</f>
        <v>0</v>
      </c>
      <c r="BL6" s="129">
        <f t="shared" ref="BL6" si="127">SUM(BL7:BL9)</f>
        <v>0</v>
      </c>
      <c r="BM6" s="129">
        <f t="shared" ref="BM6" si="128">SUM(BM7:BM9)</f>
        <v>0</v>
      </c>
      <c r="BN6" s="129">
        <f t="shared" ref="BN6" si="129">SUM(BN7:BN9)</f>
        <v>0</v>
      </c>
      <c r="BO6" s="129">
        <f t="shared" ref="BO6" si="130">SUM(BO7:BO9)</f>
        <v>0</v>
      </c>
      <c r="BP6" s="129">
        <f t="shared" ref="BP6" si="131">SUM(BP7:BP9)</f>
        <v>0</v>
      </c>
      <c r="BQ6" s="130">
        <f t="shared" ref="BQ6" si="132">SUM(BQ7:BQ9)</f>
        <v>0</v>
      </c>
      <c r="BR6" s="55">
        <f>SUM(BR7:BR9)</f>
        <v>0</v>
      </c>
      <c r="BS6" s="132">
        <f t="shared" ref="BS6" si="133">SUM(BS7:BS9)</f>
        <v>0</v>
      </c>
      <c r="BT6" s="129">
        <f t="shared" ref="BT6" si="134">SUM(BT7:BT9)</f>
        <v>0</v>
      </c>
      <c r="BU6" s="129">
        <f t="shared" ref="BU6" si="135">SUM(BU7:BU9)</f>
        <v>0</v>
      </c>
      <c r="BV6" s="129">
        <f t="shared" ref="BV6" si="136">SUM(BV7:BV9)</f>
        <v>0</v>
      </c>
      <c r="BW6" s="129">
        <f t="shared" ref="BW6" si="137">SUM(BW7:BW9)</f>
        <v>0</v>
      </c>
      <c r="BX6" s="129">
        <f t="shared" ref="BX6" si="138">SUM(BX7:BX9)</f>
        <v>0</v>
      </c>
      <c r="BY6" s="129">
        <f t="shared" ref="BY6" si="139">SUM(BY7:BY9)</f>
        <v>0</v>
      </c>
      <c r="BZ6" s="129">
        <f t="shared" ref="BZ6" si="140">SUM(BZ7:BZ9)</f>
        <v>0</v>
      </c>
      <c r="CA6" s="129">
        <f t="shared" ref="CA6" si="141">SUM(CA7:CA9)</f>
        <v>0</v>
      </c>
      <c r="CB6" s="129">
        <f t="shared" ref="CB6" si="142">SUM(CB7:CB9)</f>
        <v>0</v>
      </c>
      <c r="CC6" s="129">
        <f t="shared" ref="CC6" si="143">SUM(CC7:CC9)</f>
        <v>0</v>
      </c>
      <c r="CD6" s="130">
        <f t="shared" ref="CD6" si="144">SUM(CD7:CD9)</f>
        <v>0</v>
      </c>
    </row>
    <row r="7" spans="1:82" s="6" customFormat="1" ht="11.25" hidden="1" outlineLevel="1" x14ac:dyDescent="0.2">
      <c r="A7" s="59" t="s">
        <v>0</v>
      </c>
      <c r="B7" s="60">
        <v>0.06</v>
      </c>
      <c r="C7" s="61" t="s">
        <v>7</v>
      </c>
      <c r="D7" s="96"/>
      <c r="E7" s="62">
        <v>0</v>
      </c>
      <c r="F7" s="63">
        <f t="shared" ref="F7:Q9" si="145">IF(AND($C7="annuelle",$D7=F$2),$E7,IF($C7="mensuelle",$E7/12,IF(AND($C7="trimestrielle",$D7&gt;0,OR($D7=F$2,$D7+3=F$2,$D7+6=F$2,$D7+9=F$2)),$E7/4,0)))</f>
        <v>0</v>
      </c>
      <c r="G7" s="64">
        <f t="shared" si="145"/>
        <v>0</v>
      </c>
      <c r="H7" s="64">
        <f t="shared" si="145"/>
        <v>0</v>
      </c>
      <c r="I7" s="64">
        <f t="shared" si="145"/>
        <v>0</v>
      </c>
      <c r="J7" s="64">
        <f t="shared" si="145"/>
        <v>0</v>
      </c>
      <c r="K7" s="64">
        <f t="shared" si="145"/>
        <v>0</v>
      </c>
      <c r="L7" s="64">
        <f t="shared" si="145"/>
        <v>0</v>
      </c>
      <c r="M7" s="64">
        <f t="shared" si="145"/>
        <v>0</v>
      </c>
      <c r="N7" s="64">
        <f t="shared" si="145"/>
        <v>0</v>
      </c>
      <c r="O7" s="64">
        <f t="shared" si="145"/>
        <v>0</v>
      </c>
      <c r="P7" s="64">
        <f t="shared" si="145"/>
        <v>0</v>
      </c>
      <c r="Q7" s="65">
        <f t="shared" si="145"/>
        <v>0</v>
      </c>
      <c r="R7" s="62">
        <v>0</v>
      </c>
      <c r="S7" s="92">
        <f t="shared" ref="S7:AD9" si="146">IF(AND($C7="annuelle",$D7=S$2),$R7,IF($C7="mensuelle",$R7/12,IF(AND($C7="trimestrielle",$D7&gt;0,OR($D7=S$2,$D7+3=S$2,$D7+6=S$2,$D7+9=S$2)),$R7/4,0)))</f>
        <v>0</v>
      </c>
      <c r="T7" s="63">
        <f t="shared" si="146"/>
        <v>0</v>
      </c>
      <c r="U7" s="63">
        <f t="shared" si="146"/>
        <v>0</v>
      </c>
      <c r="V7" s="63">
        <f t="shared" si="146"/>
        <v>0</v>
      </c>
      <c r="W7" s="63">
        <f t="shared" si="146"/>
        <v>0</v>
      </c>
      <c r="X7" s="63">
        <f t="shared" si="146"/>
        <v>0</v>
      </c>
      <c r="Y7" s="63">
        <f t="shared" si="146"/>
        <v>0</v>
      </c>
      <c r="Z7" s="63">
        <f t="shared" si="146"/>
        <v>0</v>
      </c>
      <c r="AA7" s="63">
        <f t="shared" si="146"/>
        <v>0</v>
      </c>
      <c r="AB7" s="63">
        <f t="shared" si="146"/>
        <v>0</v>
      </c>
      <c r="AC7" s="63">
        <f t="shared" si="146"/>
        <v>0</v>
      </c>
      <c r="AD7" s="136">
        <f t="shared" si="146"/>
        <v>0</v>
      </c>
      <c r="AE7" s="62">
        <v>0</v>
      </c>
      <c r="AF7" s="141">
        <f>IF(AND($C7="annuelle",$D7=AF$2),$AE7,IF($C7="mensuelle",$AE7/12,IF(AND($C7="trimestrielle",$D7&gt;0,OR($D7=AF$2,$D7+3=AF$2,$D7+6=AF$2,$D7+9=AF$2)),$AE7/4,0)))</f>
        <v>0</v>
      </c>
      <c r="AG7" s="75">
        <f t="shared" ref="AG7:AQ9" si="147">IF(AND($C7="annuelle",$D7=AG$2),$AE7,IF($C7="mensuelle",$AE7/12,IF(AND($C7="trimestrielle",$D7&gt;0,OR($D7=AG$2,$D7+3=AG$2,$D7+6=AG$2,$D7+9=AG$2)),$AE7/4,0)))</f>
        <v>0</v>
      </c>
      <c r="AH7" s="75">
        <f t="shared" si="147"/>
        <v>0</v>
      </c>
      <c r="AI7" s="75">
        <f t="shared" si="147"/>
        <v>0</v>
      </c>
      <c r="AJ7" s="75">
        <f t="shared" si="147"/>
        <v>0</v>
      </c>
      <c r="AK7" s="75">
        <f t="shared" si="147"/>
        <v>0</v>
      </c>
      <c r="AL7" s="75">
        <f t="shared" si="147"/>
        <v>0</v>
      </c>
      <c r="AM7" s="75">
        <f t="shared" si="147"/>
        <v>0</v>
      </c>
      <c r="AN7" s="75">
        <f t="shared" si="147"/>
        <v>0</v>
      </c>
      <c r="AO7" s="75">
        <f t="shared" si="147"/>
        <v>0</v>
      </c>
      <c r="AP7" s="75">
        <f t="shared" si="147"/>
        <v>0</v>
      </c>
      <c r="AQ7" s="76">
        <f t="shared" si="147"/>
        <v>0</v>
      </c>
      <c r="AR7" s="62">
        <v>0</v>
      </c>
      <c r="AS7" s="141">
        <f>IF(AND($C7="annuelle",$D7=AS$2),$AR7,IF($C7="mensuelle",$AR7/12,IF(AND($C7="trimestrielle",$D7&gt;0,OR($D7=AS$2,$D7+3=AS$2,$D7+6=AS$2,$D7+9=AS$2)),$AR7/4,0)))</f>
        <v>0</v>
      </c>
      <c r="AT7" s="75">
        <f t="shared" ref="AT7:BD7" si="148">IF(AND($C7="annuelle",$D7=AT$2),$AR7,IF($C7="mensuelle",$AR7/12,IF(AND($C7="trimestrielle",$D7&gt;0,OR($D7=AT$2,$D7+3=AT$2,$D7+6=AT$2,$D7+9=AT$2)),$AR7/4,0)))</f>
        <v>0</v>
      </c>
      <c r="AU7" s="75">
        <f t="shared" si="148"/>
        <v>0</v>
      </c>
      <c r="AV7" s="75">
        <f t="shared" si="148"/>
        <v>0</v>
      </c>
      <c r="AW7" s="75">
        <f t="shared" si="148"/>
        <v>0</v>
      </c>
      <c r="AX7" s="75">
        <f t="shared" si="148"/>
        <v>0</v>
      </c>
      <c r="AY7" s="75">
        <f t="shared" si="148"/>
        <v>0</v>
      </c>
      <c r="AZ7" s="75">
        <f t="shared" si="148"/>
        <v>0</v>
      </c>
      <c r="BA7" s="75">
        <f t="shared" si="148"/>
        <v>0</v>
      </c>
      <c r="BB7" s="75">
        <f t="shared" si="148"/>
        <v>0</v>
      </c>
      <c r="BC7" s="75">
        <f t="shared" si="148"/>
        <v>0</v>
      </c>
      <c r="BD7" s="76">
        <f t="shared" si="148"/>
        <v>0</v>
      </c>
      <c r="BE7" s="62">
        <v>0</v>
      </c>
      <c r="BF7" s="141">
        <f>IF(AND($C7="annuelle",$D7=BF$2),$BE7,IF($C7="mensuelle",$BE7/12,IF(AND($C7="trimestrielle",$D7&gt;0,OR($D7=BF$2,$D7+3=BF$2,$D7+6=BF$2,$D7+9=BF$2)),$BE7/4,0)))</f>
        <v>0</v>
      </c>
      <c r="BG7" s="75">
        <f t="shared" ref="BG7:BQ7" si="149">IF(AND($C7="annuelle",$D7=BG$2),$BE7,IF($C7="mensuelle",$BE7/12,IF(AND($C7="trimestrielle",$D7&gt;0,OR($D7=BG$2,$D7+3=BG$2,$D7+6=BG$2,$D7+9=BG$2)),$BE7/4,0)))</f>
        <v>0</v>
      </c>
      <c r="BH7" s="75">
        <f t="shared" si="149"/>
        <v>0</v>
      </c>
      <c r="BI7" s="75">
        <f t="shared" si="149"/>
        <v>0</v>
      </c>
      <c r="BJ7" s="75">
        <f t="shared" si="149"/>
        <v>0</v>
      </c>
      <c r="BK7" s="75">
        <f t="shared" si="149"/>
        <v>0</v>
      </c>
      <c r="BL7" s="75">
        <f t="shared" si="149"/>
        <v>0</v>
      </c>
      <c r="BM7" s="75">
        <f t="shared" si="149"/>
        <v>0</v>
      </c>
      <c r="BN7" s="75">
        <f t="shared" si="149"/>
        <v>0</v>
      </c>
      <c r="BO7" s="75">
        <f t="shared" si="149"/>
        <v>0</v>
      </c>
      <c r="BP7" s="75">
        <f t="shared" si="149"/>
        <v>0</v>
      </c>
      <c r="BQ7" s="76">
        <f t="shared" si="149"/>
        <v>0</v>
      </c>
      <c r="BR7" s="62">
        <v>0</v>
      </c>
      <c r="BS7" s="141">
        <f>IF(AND($C7="annuelle",$D7=BS$2),$BR7,IF($C7="mensuelle",$BR7/12,IF(AND($C7="trimestrielle",$D7&gt;0,OR($D7=BS$2,$D7+3=BS$2,$D7+6=BS$2,$D7+9=BS$2)),$BR7/4,0)))</f>
        <v>0</v>
      </c>
      <c r="BT7" s="75">
        <f t="shared" ref="BT7:CD7" si="150">IF(AND($C7="annuelle",$D7=BT$2),$BR7,IF($C7="mensuelle",$BR7/12,IF(AND($C7="trimestrielle",$D7&gt;0,OR($D7=BT$2,$D7+3=BT$2,$D7+6=BT$2,$D7+9=BT$2)),$BR7/4,0)))</f>
        <v>0</v>
      </c>
      <c r="BU7" s="75">
        <f t="shared" si="150"/>
        <v>0</v>
      </c>
      <c r="BV7" s="75">
        <f t="shared" si="150"/>
        <v>0</v>
      </c>
      <c r="BW7" s="75">
        <f t="shared" si="150"/>
        <v>0</v>
      </c>
      <c r="BX7" s="75">
        <f t="shared" si="150"/>
        <v>0</v>
      </c>
      <c r="BY7" s="75">
        <f t="shared" si="150"/>
        <v>0</v>
      </c>
      <c r="BZ7" s="75">
        <f t="shared" si="150"/>
        <v>0</v>
      </c>
      <c r="CA7" s="75">
        <f t="shared" si="150"/>
        <v>0</v>
      </c>
      <c r="CB7" s="75">
        <f t="shared" si="150"/>
        <v>0</v>
      </c>
      <c r="CC7" s="75">
        <f t="shared" si="150"/>
        <v>0</v>
      </c>
      <c r="CD7" s="76">
        <f t="shared" si="150"/>
        <v>0</v>
      </c>
    </row>
    <row r="8" spans="1:82" s="6" customFormat="1" ht="11.25" hidden="1" outlineLevel="1" x14ac:dyDescent="0.2">
      <c r="A8" s="59"/>
      <c r="B8" s="60">
        <v>0</v>
      </c>
      <c r="C8" s="61"/>
      <c r="D8" s="96"/>
      <c r="E8" s="62">
        <v>0</v>
      </c>
      <c r="F8" s="63">
        <f t="shared" si="145"/>
        <v>0</v>
      </c>
      <c r="G8" s="64">
        <f t="shared" si="145"/>
        <v>0</v>
      </c>
      <c r="H8" s="64">
        <f t="shared" si="145"/>
        <v>0</v>
      </c>
      <c r="I8" s="64">
        <f t="shared" si="145"/>
        <v>0</v>
      </c>
      <c r="J8" s="64">
        <f t="shared" si="145"/>
        <v>0</v>
      </c>
      <c r="K8" s="64">
        <f t="shared" si="145"/>
        <v>0</v>
      </c>
      <c r="L8" s="64">
        <f t="shared" si="145"/>
        <v>0</v>
      </c>
      <c r="M8" s="64">
        <f t="shared" si="145"/>
        <v>0</v>
      </c>
      <c r="N8" s="64">
        <f t="shared" si="145"/>
        <v>0</v>
      </c>
      <c r="O8" s="64">
        <f t="shared" si="145"/>
        <v>0</v>
      </c>
      <c r="P8" s="64">
        <f t="shared" si="145"/>
        <v>0</v>
      </c>
      <c r="Q8" s="65">
        <f t="shared" si="145"/>
        <v>0</v>
      </c>
      <c r="R8" s="62">
        <v>0</v>
      </c>
      <c r="S8" s="92">
        <f t="shared" si="146"/>
        <v>0</v>
      </c>
      <c r="T8" s="63">
        <f t="shared" si="146"/>
        <v>0</v>
      </c>
      <c r="U8" s="63">
        <f t="shared" si="146"/>
        <v>0</v>
      </c>
      <c r="V8" s="63">
        <f t="shared" si="146"/>
        <v>0</v>
      </c>
      <c r="W8" s="63">
        <f t="shared" si="146"/>
        <v>0</v>
      </c>
      <c r="X8" s="63">
        <f t="shared" si="146"/>
        <v>0</v>
      </c>
      <c r="Y8" s="63">
        <f t="shared" si="146"/>
        <v>0</v>
      </c>
      <c r="Z8" s="63">
        <f t="shared" si="146"/>
        <v>0</v>
      </c>
      <c r="AA8" s="63">
        <f t="shared" si="146"/>
        <v>0</v>
      </c>
      <c r="AB8" s="63">
        <f t="shared" si="146"/>
        <v>0</v>
      </c>
      <c r="AC8" s="63">
        <f t="shared" si="146"/>
        <v>0</v>
      </c>
      <c r="AD8" s="136">
        <f t="shared" si="146"/>
        <v>0</v>
      </c>
      <c r="AE8" s="62">
        <v>0</v>
      </c>
      <c r="AF8" s="92">
        <f t="shared" ref="AF8:AF9" si="151">IF(AND($C8="annuelle",$D8=AF$2),$AE8,IF($C8="mensuelle",$AE8/12,IF(AND($C8="trimestrielle",$D8&gt;0,OR($D8=AF$2,$D8+3=AF$2,$D8+6=AF$2,$D8+9=AF$2)),$AE8/4,0)))</f>
        <v>0</v>
      </c>
      <c r="AG8" s="64">
        <f t="shared" si="147"/>
        <v>0</v>
      </c>
      <c r="AH8" s="64">
        <f t="shared" si="147"/>
        <v>0</v>
      </c>
      <c r="AI8" s="64">
        <f t="shared" si="147"/>
        <v>0</v>
      </c>
      <c r="AJ8" s="64">
        <f t="shared" si="147"/>
        <v>0</v>
      </c>
      <c r="AK8" s="64">
        <f t="shared" si="147"/>
        <v>0</v>
      </c>
      <c r="AL8" s="64">
        <f t="shared" si="147"/>
        <v>0</v>
      </c>
      <c r="AM8" s="64">
        <f t="shared" si="147"/>
        <v>0</v>
      </c>
      <c r="AN8" s="64">
        <f t="shared" si="147"/>
        <v>0</v>
      </c>
      <c r="AO8" s="64">
        <f t="shared" si="147"/>
        <v>0</v>
      </c>
      <c r="AP8" s="64">
        <f t="shared" si="147"/>
        <v>0</v>
      </c>
      <c r="AQ8" s="65">
        <f t="shared" si="147"/>
        <v>0</v>
      </c>
      <c r="AR8" s="62">
        <v>0</v>
      </c>
      <c r="AS8" s="141">
        <f t="shared" ref="AS8:BD9" si="152">IF(AND($C8="annuelle",$D8=AS$2),$AR8,IF($C8="mensuelle",$AR8/12,IF(AND($C8="trimestrielle",$D8&gt;0,OR($D8=AS$2,$D8+3=AS$2,$D8+6=AS$2,$D8+9=AS$2)),$AR8/4,0)))</f>
        <v>0</v>
      </c>
      <c r="AT8" s="75">
        <f t="shared" si="152"/>
        <v>0</v>
      </c>
      <c r="AU8" s="75">
        <f t="shared" si="152"/>
        <v>0</v>
      </c>
      <c r="AV8" s="75">
        <f t="shared" si="152"/>
        <v>0</v>
      </c>
      <c r="AW8" s="75">
        <f t="shared" si="152"/>
        <v>0</v>
      </c>
      <c r="AX8" s="75">
        <f t="shared" si="152"/>
        <v>0</v>
      </c>
      <c r="AY8" s="75">
        <f t="shared" si="152"/>
        <v>0</v>
      </c>
      <c r="AZ8" s="75">
        <f t="shared" si="152"/>
        <v>0</v>
      </c>
      <c r="BA8" s="75">
        <f t="shared" si="152"/>
        <v>0</v>
      </c>
      <c r="BB8" s="75">
        <f t="shared" si="152"/>
        <v>0</v>
      </c>
      <c r="BC8" s="75">
        <f t="shared" si="152"/>
        <v>0</v>
      </c>
      <c r="BD8" s="76">
        <f t="shared" si="152"/>
        <v>0</v>
      </c>
      <c r="BE8" s="62">
        <v>0</v>
      </c>
      <c r="BF8" s="92">
        <f t="shared" ref="BF8:BQ9" si="153">IF(AND($C8="annuelle",$D8=BF$2),$BE8,IF($C8="mensuelle",$BE8/12,IF(AND($C8="trimestrielle",$D8&gt;0,OR($D8=BF$2,$D8+3=BF$2,$D8+6=BF$2,$D8+9=BF$2)),$BE8/4,0)))</f>
        <v>0</v>
      </c>
      <c r="BG8" s="64">
        <f t="shared" si="153"/>
        <v>0</v>
      </c>
      <c r="BH8" s="64">
        <f t="shared" si="153"/>
        <v>0</v>
      </c>
      <c r="BI8" s="64">
        <f t="shared" si="153"/>
        <v>0</v>
      </c>
      <c r="BJ8" s="64">
        <f t="shared" si="153"/>
        <v>0</v>
      </c>
      <c r="BK8" s="64">
        <f t="shared" si="153"/>
        <v>0</v>
      </c>
      <c r="BL8" s="64">
        <f t="shared" si="153"/>
        <v>0</v>
      </c>
      <c r="BM8" s="64">
        <f t="shared" si="153"/>
        <v>0</v>
      </c>
      <c r="BN8" s="64">
        <f t="shared" si="153"/>
        <v>0</v>
      </c>
      <c r="BO8" s="64">
        <f t="shared" si="153"/>
        <v>0</v>
      </c>
      <c r="BP8" s="64">
        <f t="shared" si="153"/>
        <v>0</v>
      </c>
      <c r="BQ8" s="65">
        <f t="shared" si="153"/>
        <v>0</v>
      </c>
      <c r="BR8" s="62">
        <v>0</v>
      </c>
      <c r="BS8" s="92">
        <f t="shared" ref="BS8:CD9" si="154">IF(AND($C8="annuelle",$D8=BS$2),$BR8,IF($C8="mensuelle",$BR8/12,IF(AND($C8="trimestrielle",$D8&gt;0,OR($D8=BS$2,$D8+3=BS$2,$D8+6=BS$2,$D8+9=BS$2)),$BR8/4,0)))</f>
        <v>0</v>
      </c>
      <c r="BT8" s="64">
        <f t="shared" si="154"/>
        <v>0</v>
      </c>
      <c r="BU8" s="64">
        <f t="shared" si="154"/>
        <v>0</v>
      </c>
      <c r="BV8" s="64">
        <f t="shared" si="154"/>
        <v>0</v>
      </c>
      <c r="BW8" s="64">
        <f t="shared" si="154"/>
        <v>0</v>
      </c>
      <c r="BX8" s="64">
        <f t="shared" si="154"/>
        <v>0</v>
      </c>
      <c r="BY8" s="64">
        <f t="shared" si="154"/>
        <v>0</v>
      </c>
      <c r="BZ8" s="64">
        <f t="shared" si="154"/>
        <v>0</v>
      </c>
      <c r="CA8" s="64">
        <f t="shared" si="154"/>
        <v>0</v>
      </c>
      <c r="CB8" s="64">
        <f t="shared" si="154"/>
        <v>0</v>
      </c>
      <c r="CC8" s="64">
        <f t="shared" si="154"/>
        <v>0</v>
      </c>
      <c r="CD8" s="65">
        <f t="shared" si="154"/>
        <v>0</v>
      </c>
    </row>
    <row r="9" spans="1:82" s="6" customFormat="1" ht="12" hidden="1" outlineLevel="1" thickBot="1" x14ac:dyDescent="0.25">
      <c r="A9" s="59"/>
      <c r="B9" s="60">
        <v>0</v>
      </c>
      <c r="C9" s="61"/>
      <c r="D9" s="96"/>
      <c r="E9" s="62">
        <v>0</v>
      </c>
      <c r="F9" s="63">
        <f t="shared" si="145"/>
        <v>0</v>
      </c>
      <c r="G9" s="64">
        <f t="shared" si="145"/>
        <v>0</v>
      </c>
      <c r="H9" s="64">
        <f t="shared" si="145"/>
        <v>0</v>
      </c>
      <c r="I9" s="64">
        <f t="shared" si="145"/>
        <v>0</v>
      </c>
      <c r="J9" s="64">
        <f t="shared" si="145"/>
        <v>0</v>
      </c>
      <c r="K9" s="64">
        <f t="shared" si="145"/>
        <v>0</v>
      </c>
      <c r="L9" s="64">
        <f t="shared" si="145"/>
        <v>0</v>
      </c>
      <c r="M9" s="64">
        <f t="shared" si="145"/>
        <v>0</v>
      </c>
      <c r="N9" s="64">
        <f t="shared" si="145"/>
        <v>0</v>
      </c>
      <c r="O9" s="64">
        <f t="shared" si="145"/>
        <v>0</v>
      </c>
      <c r="P9" s="64">
        <f t="shared" si="145"/>
        <v>0</v>
      </c>
      <c r="Q9" s="65">
        <f t="shared" si="145"/>
        <v>0</v>
      </c>
      <c r="R9" s="62">
        <v>0</v>
      </c>
      <c r="S9" s="92">
        <f t="shared" si="146"/>
        <v>0</v>
      </c>
      <c r="T9" s="63">
        <f t="shared" si="146"/>
        <v>0</v>
      </c>
      <c r="U9" s="63">
        <f t="shared" si="146"/>
        <v>0</v>
      </c>
      <c r="V9" s="63">
        <f t="shared" si="146"/>
        <v>0</v>
      </c>
      <c r="W9" s="63">
        <f t="shared" si="146"/>
        <v>0</v>
      </c>
      <c r="X9" s="63">
        <f t="shared" si="146"/>
        <v>0</v>
      </c>
      <c r="Y9" s="63">
        <f t="shared" si="146"/>
        <v>0</v>
      </c>
      <c r="Z9" s="63">
        <f t="shared" si="146"/>
        <v>0</v>
      </c>
      <c r="AA9" s="63">
        <f t="shared" si="146"/>
        <v>0</v>
      </c>
      <c r="AB9" s="63">
        <f t="shared" si="146"/>
        <v>0</v>
      </c>
      <c r="AC9" s="63">
        <f t="shared" si="146"/>
        <v>0</v>
      </c>
      <c r="AD9" s="136">
        <f t="shared" si="146"/>
        <v>0</v>
      </c>
      <c r="AE9" s="62">
        <v>0</v>
      </c>
      <c r="AF9" s="92">
        <f t="shared" si="151"/>
        <v>0</v>
      </c>
      <c r="AG9" s="64">
        <f t="shared" si="147"/>
        <v>0</v>
      </c>
      <c r="AH9" s="64">
        <f t="shared" si="147"/>
        <v>0</v>
      </c>
      <c r="AI9" s="64">
        <f t="shared" si="147"/>
        <v>0</v>
      </c>
      <c r="AJ9" s="64">
        <f t="shared" si="147"/>
        <v>0</v>
      </c>
      <c r="AK9" s="64">
        <f t="shared" si="147"/>
        <v>0</v>
      </c>
      <c r="AL9" s="64">
        <f t="shared" si="147"/>
        <v>0</v>
      </c>
      <c r="AM9" s="64">
        <f t="shared" si="147"/>
        <v>0</v>
      </c>
      <c r="AN9" s="64">
        <f t="shared" si="147"/>
        <v>0</v>
      </c>
      <c r="AO9" s="64">
        <f t="shared" si="147"/>
        <v>0</v>
      </c>
      <c r="AP9" s="64">
        <f t="shared" si="147"/>
        <v>0</v>
      </c>
      <c r="AQ9" s="65">
        <f t="shared" si="147"/>
        <v>0</v>
      </c>
      <c r="AR9" s="62">
        <v>0</v>
      </c>
      <c r="AS9" s="162">
        <f t="shared" si="152"/>
        <v>0</v>
      </c>
      <c r="AT9" s="163">
        <f t="shared" si="152"/>
        <v>0</v>
      </c>
      <c r="AU9" s="163">
        <f t="shared" si="152"/>
        <v>0</v>
      </c>
      <c r="AV9" s="163">
        <f t="shared" si="152"/>
        <v>0</v>
      </c>
      <c r="AW9" s="163">
        <f t="shared" si="152"/>
        <v>0</v>
      </c>
      <c r="AX9" s="163">
        <f t="shared" si="152"/>
        <v>0</v>
      </c>
      <c r="AY9" s="163">
        <f t="shared" si="152"/>
        <v>0</v>
      </c>
      <c r="AZ9" s="163">
        <f t="shared" si="152"/>
        <v>0</v>
      </c>
      <c r="BA9" s="163">
        <f t="shared" si="152"/>
        <v>0</v>
      </c>
      <c r="BB9" s="163">
        <f t="shared" si="152"/>
        <v>0</v>
      </c>
      <c r="BC9" s="163">
        <f t="shared" si="152"/>
        <v>0</v>
      </c>
      <c r="BD9" s="164">
        <f t="shared" si="152"/>
        <v>0</v>
      </c>
      <c r="BE9" s="62">
        <v>0</v>
      </c>
      <c r="BF9" s="93">
        <f t="shared" si="153"/>
        <v>0</v>
      </c>
      <c r="BG9" s="70">
        <f t="shared" si="153"/>
        <v>0</v>
      </c>
      <c r="BH9" s="70">
        <f t="shared" si="153"/>
        <v>0</v>
      </c>
      <c r="BI9" s="70">
        <f t="shared" si="153"/>
        <v>0</v>
      </c>
      <c r="BJ9" s="70">
        <f t="shared" si="153"/>
        <v>0</v>
      </c>
      <c r="BK9" s="70">
        <f t="shared" si="153"/>
        <v>0</v>
      </c>
      <c r="BL9" s="70">
        <f t="shared" si="153"/>
        <v>0</v>
      </c>
      <c r="BM9" s="70">
        <f t="shared" si="153"/>
        <v>0</v>
      </c>
      <c r="BN9" s="70">
        <f t="shared" si="153"/>
        <v>0</v>
      </c>
      <c r="BO9" s="70">
        <f t="shared" si="153"/>
        <v>0</v>
      </c>
      <c r="BP9" s="70">
        <f t="shared" si="153"/>
        <v>0</v>
      </c>
      <c r="BQ9" s="71">
        <f t="shared" si="153"/>
        <v>0</v>
      </c>
      <c r="BR9" s="62">
        <v>0</v>
      </c>
      <c r="BS9" s="93">
        <f t="shared" si="154"/>
        <v>0</v>
      </c>
      <c r="BT9" s="70">
        <f t="shared" si="154"/>
        <v>0</v>
      </c>
      <c r="BU9" s="70">
        <f t="shared" si="154"/>
        <v>0</v>
      </c>
      <c r="BV9" s="70">
        <f t="shared" si="154"/>
        <v>0</v>
      </c>
      <c r="BW9" s="70">
        <f t="shared" si="154"/>
        <v>0</v>
      </c>
      <c r="BX9" s="70">
        <f t="shared" si="154"/>
        <v>0</v>
      </c>
      <c r="BY9" s="70">
        <f t="shared" si="154"/>
        <v>0</v>
      </c>
      <c r="BZ9" s="70">
        <f t="shared" si="154"/>
        <v>0</v>
      </c>
      <c r="CA9" s="70">
        <f t="shared" si="154"/>
        <v>0</v>
      </c>
      <c r="CB9" s="70">
        <f t="shared" si="154"/>
        <v>0</v>
      </c>
      <c r="CC9" s="70">
        <f t="shared" si="154"/>
        <v>0</v>
      </c>
      <c r="CD9" s="71">
        <f t="shared" si="154"/>
        <v>0</v>
      </c>
    </row>
    <row r="10" spans="1:82" s="8" customFormat="1" collapsed="1" thickBot="1" x14ac:dyDescent="0.25">
      <c r="A10" s="47" t="s">
        <v>1</v>
      </c>
      <c r="B10" s="49"/>
      <c r="C10" s="50"/>
      <c r="D10" s="94"/>
      <c r="E10" s="55">
        <f>SUM(E11:E23)</f>
        <v>0</v>
      </c>
      <c r="F10" s="132">
        <f t="shared" ref="F10:Q10" si="155">SUM(F11:F23)</f>
        <v>0</v>
      </c>
      <c r="G10" s="129">
        <f t="shared" si="155"/>
        <v>0</v>
      </c>
      <c r="H10" s="129">
        <f t="shared" si="155"/>
        <v>0</v>
      </c>
      <c r="I10" s="129">
        <f t="shared" si="155"/>
        <v>0</v>
      </c>
      <c r="J10" s="129">
        <f t="shared" si="155"/>
        <v>0</v>
      </c>
      <c r="K10" s="129">
        <f t="shared" si="155"/>
        <v>0</v>
      </c>
      <c r="L10" s="129">
        <f t="shared" si="155"/>
        <v>0</v>
      </c>
      <c r="M10" s="129">
        <f t="shared" si="155"/>
        <v>0</v>
      </c>
      <c r="N10" s="129">
        <f t="shared" si="155"/>
        <v>0</v>
      </c>
      <c r="O10" s="129">
        <f t="shared" si="155"/>
        <v>0</v>
      </c>
      <c r="P10" s="129">
        <f t="shared" si="155"/>
        <v>0</v>
      </c>
      <c r="Q10" s="130">
        <f t="shared" si="155"/>
        <v>0</v>
      </c>
      <c r="R10" s="55">
        <f>SUM(R11:R23)</f>
        <v>0</v>
      </c>
      <c r="S10" s="132">
        <f t="shared" ref="S10" si="156">SUM(S11:S23)</f>
        <v>0</v>
      </c>
      <c r="T10" s="129">
        <f t="shared" ref="T10" si="157">SUM(T11:T23)</f>
        <v>0</v>
      </c>
      <c r="U10" s="129">
        <f t="shared" ref="U10" si="158">SUM(U11:U23)</f>
        <v>0</v>
      </c>
      <c r="V10" s="129">
        <f t="shared" ref="V10" si="159">SUM(V11:V23)</f>
        <v>0</v>
      </c>
      <c r="W10" s="129">
        <f t="shared" ref="W10" si="160">SUM(W11:W23)</f>
        <v>0</v>
      </c>
      <c r="X10" s="129">
        <f t="shared" ref="X10" si="161">SUM(X11:X23)</f>
        <v>0</v>
      </c>
      <c r="Y10" s="129">
        <f t="shared" ref="Y10" si="162">SUM(Y11:Y23)</f>
        <v>0</v>
      </c>
      <c r="Z10" s="129">
        <f t="shared" ref="Z10" si="163">SUM(Z11:Z23)</f>
        <v>0</v>
      </c>
      <c r="AA10" s="129">
        <f t="shared" ref="AA10" si="164">SUM(AA11:AA23)</f>
        <v>0</v>
      </c>
      <c r="AB10" s="129">
        <f t="shared" ref="AB10" si="165">SUM(AB11:AB23)</f>
        <v>0</v>
      </c>
      <c r="AC10" s="129">
        <f t="shared" ref="AC10" si="166">SUM(AC11:AC23)</f>
        <v>0</v>
      </c>
      <c r="AD10" s="130">
        <f t="shared" ref="AD10" si="167">SUM(AD11:AD23)</f>
        <v>0</v>
      </c>
      <c r="AE10" s="55">
        <f>SUM(AE11:AE23)</f>
        <v>0</v>
      </c>
      <c r="AF10" s="132">
        <f t="shared" ref="AF10" si="168">SUM(AF11:AF23)</f>
        <v>0</v>
      </c>
      <c r="AG10" s="129">
        <f t="shared" ref="AG10" si="169">SUM(AG11:AG23)</f>
        <v>0</v>
      </c>
      <c r="AH10" s="129">
        <f t="shared" ref="AH10" si="170">SUM(AH11:AH23)</f>
        <v>0</v>
      </c>
      <c r="AI10" s="129">
        <f t="shared" ref="AI10" si="171">SUM(AI11:AI23)</f>
        <v>0</v>
      </c>
      <c r="AJ10" s="129">
        <f t="shared" ref="AJ10" si="172">SUM(AJ11:AJ23)</f>
        <v>0</v>
      </c>
      <c r="AK10" s="129">
        <f t="shared" ref="AK10" si="173">SUM(AK11:AK23)</f>
        <v>0</v>
      </c>
      <c r="AL10" s="129">
        <f t="shared" ref="AL10" si="174">SUM(AL11:AL23)</f>
        <v>0</v>
      </c>
      <c r="AM10" s="129">
        <f t="shared" ref="AM10" si="175">SUM(AM11:AM23)</f>
        <v>0</v>
      </c>
      <c r="AN10" s="129">
        <f t="shared" ref="AN10" si="176">SUM(AN11:AN23)</f>
        <v>0</v>
      </c>
      <c r="AO10" s="129">
        <f t="shared" ref="AO10" si="177">SUM(AO11:AO23)</f>
        <v>0</v>
      </c>
      <c r="AP10" s="129">
        <f t="shared" ref="AP10" si="178">SUM(AP11:AP23)</f>
        <v>0</v>
      </c>
      <c r="AQ10" s="130">
        <f t="shared" ref="AQ10" si="179">SUM(AQ11:AQ23)</f>
        <v>0</v>
      </c>
      <c r="AR10" s="55">
        <f>SUM(AR11:AR23)</f>
        <v>0</v>
      </c>
      <c r="AS10" s="132">
        <f t="shared" ref="AS10" si="180">SUM(AS11:AS23)</f>
        <v>0</v>
      </c>
      <c r="AT10" s="129">
        <f t="shared" ref="AT10" si="181">SUM(AT11:AT23)</f>
        <v>0</v>
      </c>
      <c r="AU10" s="129">
        <f t="shared" ref="AU10" si="182">SUM(AU11:AU23)</f>
        <v>0</v>
      </c>
      <c r="AV10" s="129">
        <f t="shared" ref="AV10" si="183">SUM(AV11:AV23)</f>
        <v>0</v>
      </c>
      <c r="AW10" s="129">
        <f t="shared" ref="AW10" si="184">SUM(AW11:AW23)</f>
        <v>0</v>
      </c>
      <c r="AX10" s="129">
        <f t="shared" ref="AX10" si="185">SUM(AX11:AX23)</f>
        <v>0</v>
      </c>
      <c r="AY10" s="129">
        <f t="shared" ref="AY10" si="186">SUM(AY11:AY23)</f>
        <v>0</v>
      </c>
      <c r="AZ10" s="129">
        <f t="shared" ref="AZ10" si="187">SUM(AZ11:AZ23)</f>
        <v>0</v>
      </c>
      <c r="BA10" s="129">
        <f t="shared" ref="BA10" si="188">SUM(BA11:BA23)</f>
        <v>0</v>
      </c>
      <c r="BB10" s="129">
        <f t="shared" ref="BB10" si="189">SUM(BB11:BB23)</f>
        <v>0</v>
      </c>
      <c r="BC10" s="129">
        <f t="shared" ref="BC10" si="190">SUM(BC11:BC23)</f>
        <v>0</v>
      </c>
      <c r="BD10" s="130">
        <f t="shared" ref="BD10" si="191">SUM(BD11:BD23)</f>
        <v>0</v>
      </c>
      <c r="BE10" s="55">
        <f>SUM(BE11:BE23)</f>
        <v>0</v>
      </c>
      <c r="BF10" s="132">
        <f t="shared" ref="BF10" si="192">SUM(BF11:BF23)</f>
        <v>0</v>
      </c>
      <c r="BG10" s="129">
        <f t="shared" ref="BG10" si="193">SUM(BG11:BG23)</f>
        <v>0</v>
      </c>
      <c r="BH10" s="129">
        <f t="shared" ref="BH10" si="194">SUM(BH11:BH23)</f>
        <v>0</v>
      </c>
      <c r="BI10" s="129">
        <f t="shared" ref="BI10" si="195">SUM(BI11:BI23)</f>
        <v>0</v>
      </c>
      <c r="BJ10" s="129">
        <f t="shared" ref="BJ10" si="196">SUM(BJ11:BJ23)</f>
        <v>0</v>
      </c>
      <c r="BK10" s="129">
        <f t="shared" ref="BK10" si="197">SUM(BK11:BK23)</f>
        <v>0</v>
      </c>
      <c r="BL10" s="129">
        <f t="shared" ref="BL10" si="198">SUM(BL11:BL23)</f>
        <v>0</v>
      </c>
      <c r="BM10" s="129">
        <f t="shared" ref="BM10" si="199">SUM(BM11:BM23)</f>
        <v>0</v>
      </c>
      <c r="BN10" s="129">
        <f t="shared" ref="BN10" si="200">SUM(BN11:BN23)</f>
        <v>0</v>
      </c>
      <c r="BO10" s="129">
        <f t="shared" ref="BO10" si="201">SUM(BO11:BO23)</f>
        <v>0</v>
      </c>
      <c r="BP10" s="129">
        <f t="shared" ref="BP10" si="202">SUM(BP11:BP23)</f>
        <v>0</v>
      </c>
      <c r="BQ10" s="130">
        <f t="shared" ref="BQ10" si="203">SUM(BQ11:BQ23)</f>
        <v>0</v>
      </c>
      <c r="BR10" s="55">
        <f>SUM(BR11:BR23)</f>
        <v>0</v>
      </c>
      <c r="BS10" s="132">
        <f t="shared" ref="BS10" si="204">SUM(BS11:BS23)</f>
        <v>0</v>
      </c>
      <c r="BT10" s="129">
        <f t="shared" ref="BT10" si="205">SUM(BT11:BT23)</f>
        <v>0</v>
      </c>
      <c r="BU10" s="129">
        <f t="shared" ref="BU10" si="206">SUM(BU11:BU23)</f>
        <v>0</v>
      </c>
      <c r="BV10" s="129">
        <f t="shared" ref="BV10" si="207">SUM(BV11:BV23)</f>
        <v>0</v>
      </c>
      <c r="BW10" s="129">
        <f t="shared" ref="BW10" si="208">SUM(BW11:BW23)</f>
        <v>0</v>
      </c>
      <c r="BX10" s="129">
        <f t="shared" ref="BX10" si="209">SUM(BX11:BX23)</f>
        <v>0</v>
      </c>
      <c r="BY10" s="129">
        <f t="shared" ref="BY10" si="210">SUM(BY11:BY23)</f>
        <v>0</v>
      </c>
      <c r="BZ10" s="129">
        <f t="shared" ref="BZ10" si="211">SUM(BZ11:BZ23)</f>
        <v>0</v>
      </c>
      <c r="CA10" s="129">
        <f t="shared" ref="CA10" si="212">SUM(CA11:CA23)</f>
        <v>0</v>
      </c>
      <c r="CB10" s="129">
        <f t="shared" ref="CB10" si="213">SUM(CB11:CB23)</f>
        <v>0</v>
      </c>
      <c r="CC10" s="129">
        <f t="shared" ref="CC10" si="214">SUM(CC11:CC23)</f>
        <v>0</v>
      </c>
      <c r="CD10" s="130">
        <f t="shared" ref="CD10" si="215">SUM(CD11:CD23)</f>
        <v>0</v>
      </c>
    </row>
    <row r="11" spans="1:82" s="8" customFormat="1" ht="12" hidden="1" outlineLevel="1" x14ac:dyDescent="0.2">
      <c r="A11" s="72"/>
      <c r="B11" s="153">
        <v>0</v>
      </c>
      <c r="C11" s="57" t="s">
        <v>7</v>
      </c>
      <c r="D11" s="95"/>
      <c r="E11" s="58">
        <v>0</v>
      </c>
      <c r="F11" s="63">
        <f t="shared" ref="F11:Q17" si="216">IF(AND($C11="annuelle",$D11=F$2),$E11,IF($C11="mensuelle",$E11/12,IF(AND($C11="trimestrielle",$D11&gt;0,OR($D11=F$2,$D11+3=F$2,$D11+6=F$2,$D11+9=F$2)),$E11/4,0)))</f>
        <v>0</v>
      </c>
      <c r="G11" s="64">
        <f t="shared" si="216"/>
        <v>0</v>
      </c>
      <c r="H11" s="64">
        <f t="shared" si="216"/>
        <v>0</v>
      </c>
      <c r="I11" s="64">
        <f t="shared" si="216"/>
        <v>0</v>
      </c>
      <c r="J11" s="64">
        <f t="shared" si="216"/>
        <v>0</v>
      </c>
      <c r="K11" s="64">
        <f t="shared" si="216"/>
        <v>0</v>
      </c>
      <c r="L11" s="64">
        <f t="shared" si="216"/>
        <v>0</v>
      </c>
      <c r="M11" s="64">
        <f t="shared" si="216"/>
        <v>0</v>
      </c>
      <c r="N11" s="64">
        <f t="shared" si="216"/>
        <v>0</v>
      </c>
      <c r="O11" s="64">
        <f t="shared" si="216"/>
        <v>0</v>
      </c>
      <c r="P11" s="64">
        <f t="shared" si="216"/>
        <v>0</v>
      </c>
      <c r="Q11" s="65">
        <f t="shared" si="216"/>
        <v>0</v>
      </c>
      <c r="R11" s="58">
        <v>0</v>
      </c>
      <c r="S11" s="92">
        <f>IF(AND($C11="annuelle",$D11=S$2),$R11,IF($C11="mensuelle",$R11/12,IF(AND($C11="trimestrielle",$D11&gt;0,OR($D11=S$2,$D11+3=S$2,$D11+6=S$2,$D11+9=S$2)),$R11/4,0)))</f>
        <v>0</v>
      </c>
      <c r="T11" s="63">
        <f t="shared" ref="T11:AD28" si="217">IF(AND($C11="annuelle",$D11=T$2),$R11,IF($C11="mensuelle",$R11/12,IF(AND($C11="trimestrielle",$D11&gt;0,OR($D11=T$2,$D11+3=T$2,$D11+6=T$2,$D11+9=T$2)),$R11/4,0)))</f>
        <v>0</v>
      </c>
      <c r="U11" s="63">
        <f t="shared" si="217"/>
        <v>0</v>
      </c>
      <c r="V11" s="63">
        <f t="shared" si="217"/>
        <v>0</v>
      </c>
      <c r="W11" s="63">
        <f t="shared" si="217"/>
        <v>0</v>
      </c>
      <c r="X11" s="63">
        <f t="shared" si="217"/>
        <v>0</v>
      </c>
      <c r="Y11" s="63">
        <f t="shared" si="217"/>
        <v>0</v>
      </c>
      <c r="Z11" s="63">
        <f t="shared" si="217"/>
        <v>0</v>
      </c>
      <c r="AA11" s="63">
        <f t="shared" si="217"/>
        <v>0</v>
      </c>
      <c r="AB11" s="63">
        <f t="shared" si="217"/>
        <v>0</v>
      </c>
      <c r="AC11" s="63">
        <f t="shared" si="217"/>
        <v>0</v>
      </c>
      <c r="AD11" s="136">
        <f t="shared" si="217"/>
        <v>0</v>
      </c>
      <c r="AE11" s="58">
        <v>0</v>
      </c>
      <c r="AF11" s="141">
        <f>IF(AND($C11="annuelle",$D11=AF$2),$AE11,IF($C11="mensuelle",$AE11/12,IF(AND($C11="trimestrielle",$D11&gt;0,OR($D11=AF$2,$D11+3=AF$2,$D11+6=AF$2,$D11+9=AF$2)),$AE11/4,0)))</f>
        <v>0</v>
      </c>
      <c r="AG11" s="75">
        <f t="shared" ref="AG11:AQ28" si="218">IF(AND($C11="annuelle",$D11=AG$2),$AE11,IF($C11="mensuelle",$AE11/12,IF(AND($C11="trimestrielle",$D11&gt;0,OR($D11=AG$2,$D11+3=AG$2,$D11+6=AG$2,$D11+9=AG$2)),$AE11/4,0)))</f>
        <v>0</v>
      </c>
      <c r="AH11" s="75">
        <f t="shared" si="218"/>
        <v>0</v>
      </c>
      <c r="AI11" s="75">
        <f t="shared" si="218"/>
        <v>0</v>
      </c>
      <c r="AJ11" s="75">
        <f t="shared" si="218"/>
        <v>0</v>
      </c>
      <c r="AK11" s="75">
        <f t="shared" si="218"/>
        <v>0</v>
      </c>
      <c r="AL11" s="75">
        <f t="shared" si="218"/>
        <v>0</v>
      </c>
      <c r="AM11" s="75">
        <f t="shared" si="218"/>
        <v>0</v>
      </c>
      <c r="AN11" s="75">
        <f t="shared" si="218"/>
        <v>0</v>
      </c>
      <c r="AO11" s="75">
        <f t="shared" si="218"/>
        <v>0</v>
      </c>
      <c r="AP11" s="75">
        <f t="shared" si="218"/>
        <v>0</v>
      </c>
      <c r="AQ11" s="76">
        <f t="shared" si="218"/>
        <v>0</v>
      </c>
      <c r="AR11" s="58">
        <v>0</v>
      </c>
      <c r="AS11" s="141">
        <f>IF(AND($C11="annuelle",$D11=AS$2),$AR11,IF($C11="mensuelle",$AR11/12,IF(AND($C11="trimestrielle",$D11&gt;0,OR($D11=AS$2,$D11+3=AS$2,$D11+6=AS$2,$D11+9=AS$2)),$AR11/4,0)))</f>
        <v>0</v>
      </c>
      <c r="AT11" s="75">
        <f t="shared" ref="AT11:BD11" si="219">IF(AND($C11="annuelle",$D11=AT$2),$AR11,IF($C11="mensuelle",$AR11/12,IF(AND($C11="trimestrielle",$D11&gt;0,OR($D11=AT$2,$D11+3=AT$2,$D11+6=AT$2,$D11+9=AT$2)),$AR11/4,0)))</f>
        <v>0</v>
      </c>
      <c r="AU11" s="75">
        <f t="shared" si="219"/>
        <v>0</v>
      </c>
      <c r="AV11" s="75">
        <f t="shared" si="219"/>
        <v>0</v>
      </c>
      <c r="AW11" s="75">
        <f t="shared" si="219"/>
        <v>0</v>
      </c>
      <c r="AX11" s="75">
        <f t="shared" si="219"/>
        <v>0</v>
      </c>
      <c r="AY11" s="75">
        <f t="shared" si="219"/>
        <v>0</v>
      </c>
      <c r="AZ11" s="75">
        <f t="shared" si="219"/>
        <v>0</v>
      </c>
      <c r="BA11" s="75">
        <f t="shared" si="219"/>
        <v>0</v>
      </c>
      <c r="BB11" s="75">
        <f t="shared" si="219"/>
        <v>0</v>
      </c>
      <c r="BC11" s="75">
        <f t="shared" si="219"/>
        <v>0</v>
      </c>
      <c r="BD11" s="76">
        <f t="shared" si="219"/>
        <v>0</v>
      </c>
      <c r="BE11" s="58">
        <v>0</v>
      </c>
      <c r="BF11" s="141">
        <f>IF(AND($C11="annuelle",$D11=BF$2),$BE11,IF($C11="mensuelle",$BE11/12,IF(AND($C11="trimestrielle",$D11&gt;0,OR($D11=BF$2,$D11+3=BF$2,$D11+6=BF$2,$D11+9=BF$2)),$BE11/4,0)))</f>
        <v>0</v>
      </c>
      <c r="BG11" s="75">
        <f t="shared" ref="BG11:BQ11" si="220">IF(AND($C11="annuelle",$D11=BG$2),$BE11,IF($C11="mensuelle",$BE11/12,IF(AND($C11="trimestrielle",$D11&gt;0,OR($D11=BG$2,$D11+3=BG$2,$D11+6=BG$2,$D11+9=BG$2)),$BE11/4,0)))</f>
        <v>0</v>
      </c>
      <c r="BH11" s="75">
        <f t="shared" si="220"/>
        <v>0</v>
      </c>
      <c r="BI11" s="75">
        <f t="shared" si="220"/>
        <v>0</v>
      </c>
      <c r="BJ11" s="75">
        <f t="shared" si="220"/>
        <v>0</v>
      </c>
      <c r="BK11" s="75">
        <f t="shared" si="220"/>
        <v>0</v>
      </c>
      <c r="BL11" s="75">
        <f t="shared" si="220"/>
        <v>0</v>
      </c>
      <c r="BM11" s="75">
        <f t="shared" si="220"/>
        <v>0</v>
      </c>
      <c r="BN11" s="75">
        <f t="shared" si="220"/>
        <v>0</v>
      </c>
      <c r="BO11" s="75">
        <f t="shared" si="220"/>
        <v>0</v>
      </c>
      <c r="BP11" s="75">
        <f t="shared" si="220"/>
        <v>0</v>
      </c>
      <c r="BQ11" s="76">
        <f t="shared" si="220"/>
        <v>0</v>
      </c>
      <c r="BR11" s="58">
        <v>0</v>
      </c>
      <c r="BS11" s="141">
        <f>IF(AND($C11="annuelle",$D11=BS$2),$BR11,IF($C11="mensuelle",$BR11/12,IF(AND($C11="trimestrielle",$D11&gt;0,OR($D11=BS$2,$D11+3=BS$2,$D11+6=BS$2,$D11+9=BS$2)),$BR11/4,0)))</f>
        <v>0</v>
      </c>
      <c r="BT11" s="75">
        <f t="shared" ref="BT11:CD11" si="221">IF(AND($C11="annuelle",$D11=BT$2),$BR11,IF($C11="mensuelle",$BR11/12,IF(AND($C11="trimestrielle",$D11&gt;0,OR($D11=BT$2,$D11+3=BT$2,$D11+6=BT$2,$D11+9=BT$2)),$BR11/4,0)))</f>
        <v>0</v>
      </c>
      <c r="BU11" s="75">
        <f t="shared" si="221"/>
        <v>0</v>
      </c>
      <c r="BV11" s="75">
        <f t="shared" si="221"/>
        <v>0</v>
      </c>
      <c r="BW11" s="75">
        <f t="shared" si="221"/>
        <v>0</v>
      </c>
      <c r="BX11" s="75">
        <f t="shared" si="221"/>
        <v>0</v>
      </c>
      <c r="BY11" s="75">
        <f t="shared" si="221"/>
        <v>0</v>
      </c>
      <c r="BZ11" s="75">
        <f t="shared" si="221"/>
        <v>0</v>
      </c>
      <c r="CA11" s="75">
        <f t="shared" si="221"/>
        <v>0</v>
      </c>
      <c r="CB11" s="75">
        <f t="shared" si="221"/>
        <v>0</v>
      </c>
      <c r="CC11" s="75">
        <f t="shared" si="221"/>
        <v>0</v>
      </c>
      <c r="CD11" s="76">
        <f t="shared" si="221"/>
        <v>0</v>
      </c>
    </row>
    <row r="12" spans="1:82" s="6" customFormat="1" ht="11.25" hidden="1" outlineLevel="1" x14ac:dyDescent="0.2">
      <c r="A12" s="59"/>
      <c r="B12" s="60">
        <v>0</v>
      </c>
      <c r="C12" s="61" t="s">
        <v>7</v>
      </c>
      <c r="D12" s="96"/>
      <c r="E12" s="62">
        <v>0</v>
      </c>
      <c r="F12" s="63">
        <f t="shared" si="216"/>
        <v>0</v>
      </c>
      <c r="G12" s="64">
        <f t="shared" si="216"/>
        <v>0</v>
      </c>
      <c r="H12" s="64">
        <f t="shared" si="216"/>
        <v>0</v>
      </c>
      <c r="I12" s="64">
        <f t="shared" si="216"/>
        <v>0</v>
      </c>
      <c r="J12" s="64">
        <f t="shared" si="216"/>
        <v>0</v>
      </c>
      <c r="K12" s="64">
        <f t="shared" si="216"/>
        <v>0</v>
      </c>
      <c r="L12" s="64">
        <f t="shared" si="216"/>
        <v>0</v>
      </c>
      <c r="M12" s="64">
        <f t="shared" si="216"/>
        <v>0</v>
      </c>
      <c r="N12" s="64">
        <f t="shared" si="216"/>
        <v>0</v>
      </c>
      <c r="O12" s="64">
        <f t="shared" si="216"/>
        <v>0</v>
      </c>
      <c r="P12" s="64">
        <f t="shared" si="216"/>
        <v>0</v>
      </c>
      <c r="Q12" s="65">
        <f t="shared" si="216"/>
        <v>0</v>
      </c>
      <c r="R12" s="62">
        <v>0</v>
      </c>
      <c r="S12" s="92">
        <f t="shared" ref="S12:S23" si="222">IF(AND($C12="annuelle",$D12=S$2),$R12,IF($C12="mensuelle",$R12/12,IF(AND($C12="trimestrielle",$D12&gt;0,OR($D12=S$2,$D12+3=S$2,$D12+6=S$2,$D12+9=S$2)),$R12/4,0)))</f>
        <v>0</v>
      </c>
      <c r="T12" s="63">
        <f t="shared" si="217"/>
        <v>0</v>
      </c>
      <c r="U12" s="63">
        <f t="shared" si="217"/>
        <v>0</v>
      </c>
      <c r="V12" s="63">
        <f t="shared" si="217"/>
        <v>0</v>
      </c>
      <c r="W12" s="63">
        <f t="shared" si="217"/>
        <v>0</v>
      </c>
      <c r="X12" s="63">
        <f t="shared" si="217"/>
        <v>0</v>
      </c>
      <c r="Y12" s="63">
        <f t="shared" si="217"/>
        <v>0</v>
      </c>
      <c r="Z12" s="63">
        <f t="shared" si="217"/>
        <v>0</v>
      </c>
      <c r="AA12" s="63">
        <f t="shared" si="217"/>
        <v>0</v>
      </c>
      <c r="AB12" s="63">
        <f t="shared" si="217"/>
        <v>0</v>
      </c>
      <c r="AC12" s="63">
        <f t="shared" si="217"/>
        <v>0</v>
      </c>
      <c r="AD12" s="136">
        <f t="shared" si="217"/>
        <v>0</v>
      </c>
      <c r="AE12" s="62">
        <v>0</v>
      </c>
      <c r="AF12" s="92">
        <f t="shared" ref="AF12:AF23" si="223">IF(AND($C12="annuelle",$D12=AF$2),$AE12,IF($C12="mensuelle",$AE12/12,IF(AND($C12="trimestrielle",$D12&gt;0,OR($D12=AF$2,$D12+3=AF$2,$D12+6=AF$2,$D12+9=AF$2)),$AE12/4,0)))</f>
        <v>0</v>
      </c>
      <c r="AG12" s="64">
        <f t="shared" si="218"/>
        <v>0</v>
      </c>
      <c r="AH12" s="64">
        <f t="shared" si="218"/>
        <v>0</v>
      </c>
      <c r="AI12" s="64">
        <f t="shared" si="218"/>
        <v>0</v>
      </c>
      <c r="AJ12" s="64">
        <f t="shared" si="218"/>
        <v>0</v>
      </c>
      <c r="AK12" s="64">
        <f t="shared" si="218"/>
        <v>0</v>
      </c>
      <c r="AL12" s="64">
        <f t="shared" si="218"/>
        <v>0</v>
      </c>
      <c r="AM12" s="64">
        <f t="shared" si="218"/>
        <v>0</v>
      </c>
      <c r="AN12" s="64">
        <f t="shared" si="218"/>
        <v>0</v>
      </c>
      <c r="AO12" s="64">
        <f t="shared" si="218"/>
        <v>0</v>
      </c>
      <c r="AP12" s="64">
        <f t="shared" si="218"/>
        <v>0</v>
      </c>
      <c r="AQ12" s="65">
        <f t="shared" si="218"/>
        <v>0</v>
      </c>
      <c r="AR12" s="62">
        <v>0</v>
      </c>
      <c r="AS12" s="92">
        <f t="shared" ref="AS12:BD23" si="224">IF(AND($C12="annuelle",$D12=AS$2),$AR12,IF($C12="mensuelle",$AR12/12,IF(AND($C12="trimestrielle",$D12&gt;0,OR($D12=AS$2,$D12+3=AS$2,$D12+6=AS$2,$D12+9=AS$2)),$AR12/4,0)))</f>
        <v>0</v>
      </c>
      <c r="AT12" s="64">
        <f t="shared" si="224"/>
        <v>0</v>
      </c>
      <c r="AU12" s="64">
        <f t="shared" si="224"/>
        <v>0</v>
      </c>
      <c r="AV12" s="64">
        <f t="shared" si="224"/>
        <v>0</v>
      </c>
      <c r="AW12" s="64">
        <f t="shared" si="224"/>
        <v>0</v>
      </c>
      <c r="AX12" s="64">
        <f t="shared" si="224"/>
        <v>0</v>
      </c>
      <c r="AY12" s="64">
        <f t="shared" si="224"/>
        <v>0</v>
      </c>
      <c r="AZ12" s="64">
        <f t="shared" si="224"/>
        <v>0</v>
      </c>
      <c r="BA12" s="64">
        <f t="shared" si="224"/>
        <v>0</v>
      </c>
      <c r="BB12" s="64">
        <f t="shared" si="224"/>
        <v>0</v>
      </c>
      <c r="BC12" s="64">
        <f t="shared" si="224"/>
        <v>0</v>
      </c>
      <c r="BD12" s="65">
        <f t="shared" si="224"/>
        <v>0</v>
      </c>
      <c r="BE12" s="62">
        <v>0</v>
      </c>
      <c r="BF12" s="92">
        <f t="shared" ref="BF12:BQ23" si="225">IF(AND($C12="annuelle",$D12=BF$2),$BE12,IF($C12="mensuelle",$BE12/12,IF(AND($C12="trimestrielle",$D12&gt;0,OR($D12=BF$2,$D12+3=BF$2,$D12+6=BF$2,$D12+9=BF$2)),$BE12/4,0)))</f>
        <v>0</v>
      </c>
      <c r="BG12" s="64">
        <f t="shared" si="225"/>
        <v>0</v>
      </c>
      <c r="BH12" s="64">
        <f t="shared" si="225"/>
        <v>0</v>
      </c>
      <c r="BI12" s="64">
        <f t="shared" si="225"/>
        <v>0</v>
      </c>
      <c r="BJ12" s="64">
        <f t="shared" si="225"/>
        <v>0</v>
      </c>
      <c r="BK12" s="64">
        <f t="shared" si="225"/>
        <v>0</v>
      </c>
      <c r="BL12" s="64">
        <f t="shared" si="225"/>
        <v>0</v>
      </c>
      <c r="BM12" s="64">
        <f t="shared" si="225"/>
        <v>0</v>
      </c>
      <c r="BN12" s="64">
        <f t="shared" si="225"/>
        <v>0</v>
      </c>
      <c r="BO12" s="64">
        <f t="shared" si="225"/>
        <v>0</v>
      </c>
      <c r="BP12" s="64">
        <f t="shared" si="225"/>
        <v>0</v>
      </c>
      <c r="BQ12" s="65">
        <f t="shared" si="225"/>
        <v>0</v>
      </c>
      <c r="BR12" s="62">
        <v>0</v>
      </c>
      <c r="BS12" s="92">
        <f t="shared" ref="BS12:CD23" si="226">IF(AND($C12="annuelle",$D12=BS$2),$BR12,IF($C12="mensuelle",$BR12/12,IF(AND($C12="trimestrielle",$D12&gt;0,OR($D12=BS$2,$D12+3=BS$2,$D12+6=BS$2,$D12+9=BS$2)),$BR12/4,0)))</f>
        <v>0</v>
      </c>
      <c r="BT12" s="64">
        <f t="shared" si="226"/>
        <v>0</v>
      </c>
      <c r="BU12" s="64">
        <f t="shared" si="226"/>
        <v>0</v>
      </c>
      <c r="BV12" s="64">
        <f t="shared" si="226"/>
        <v>0</v>
      </c>
      <c r="BW12" s="64">
        <f t="shared" si="226"/>
        <v>0</v>
      </c>
      <c r="BX12" s="64">
        <f t="shared" si="226"/>
        <v>0</v>
      </c>
      <c r="BY12" s="64">
        <f t="shared" si="226"/>
        <v>0</v>
      </c>
      <c r="BZ12" s="64">
        <f t="shared" si="226"/>
        <v>0</v>
      </c>
      <c r="CA12" s="64">
        <f t="shared" si="226"/>
        <v>0</v>
      </c>
      <c r="CB12" s="64">
        <f t="shared" si="226"/>
        <v>0</v>
      </c>
      <c r="CC12" s="64">
        <f t="shared" si="226"/>
        <v>0</v>
      </c>
      <c r="CD12" s="65">
        <f t="shared" si="226"/>
        <v>0</v>
      </c>
    </row>
    <row r="13" spans="1:82" s="6" customFormat="1" ht="11.25" hidden="1" outlineLevel="1" x14ac:dyDescent="0.2">
      <c r="A13" s="59"/>
      <c r="B13" s="60">
        <v>0</v>
      </c>
      <c r="C13" s="61" t="s">
        <v>24</v>
      </c>
      <c r="D13" s="96"/>
      <c r="E13" s="62">
        <v>0</v>
      </c>
      <c r="F13" s="63">
        <f t="shared" si="216"/>
        <v>0</v>
      </c>
      <c r="G13" s="64">
        <f t="shared" si="216"/>
        <v>0</v>
      </c>
      <c r="H13" s="64">
        <f t="shared" si="216"/>
        <v>0</v>
      </c>
      <c r="I13" s="64">
        <f t="shared" si="216"/>
        <v>0</v>
      </c>
      <c r="J13" s="64">
        <f t="shared" si="216"/>
        <v>0</v>
      </c>
      <c r="K13" s="64">
        <f t="shared" si="216"/>
        <v>0</v>
      </c>
      <c r="L13" s="64">
        <f t="shared" si="216"/>
        <v>0</v>
      </c>
      <c r="M13" s="64">
        <f t="shared" si="216"/>
        <v>0</v>
      </c>
      <c r="N13" s="64">
        <f t="shared" si="216"/>
        <v>0</v>
      </c>
      <c r="O13" s="64">
        <f t="shared" si="216"/>
        <v>0</v>
      </c>
      <c r="P13" s="64">
        <f t="shared" si="216"/>
        <v>0</v>
      </c>
      <c r="Q13" s="65">
        <f t="shared" si="216"/>
        <v>0</v>
      </c>
      <c r="R13" s="62">
        <v>0</v>
      </c>
      <c r="S13" s="92">
        <f t="shared" si="222"/>
        <v>0</v>
      </c>
      <c r="T13" s="63">
        <f t="shared" si="217"/>
        <v>0</v>
      </c>
      <c r="U13" s="63">
        <f t="shared" si="217"/>
        <v>0</v>
      </c>
      <c r="V13" s="63">
        <f t="shared" si="217"/>
        <v>0</v>
      </c>
      <c r="W13" s="63">
        <f t="shared" si="217"/>
        <v>0</v>
      </c>
      <c r="X13" s="63">
        <f t="shared" si="217"/>
        <v>0</v>
      </c>
      <c r="Y13" s="63">
        <f t="shared" si="217"/>
        <v>0</v>
      </c>
      <c r="Z13" s="63">
        <f t="shared" si="217"/>
        <v>0</v>
      </c>
      <c r="AA13" s="63">
        <f t="shared" si="217"/>
        <v>0</v>
      </c>
      <c r="AB13" s="63">
        <f t="shared" si="217"/>
        <v>0</v>
      </c>
      <c r="AC13" s="63">
        <f t="shared" si="217"/>
        <v>0</v>
      </c>
      <c r="AD13" s="136">
        <f t="shared" si="217"/>
        <v>0</v>
      </c>
      <c r="AE13" s="62">
        <v>0</v>
      </c>
      <c r="AF13" s="92">
        <f t="shared" si="223"/>
        <v>0</v>
      </c>
      <c r="AG13" s="64">
        <f t="shared" si="218"/>
        <v>0</v>
      </c>
      <c r="AH13" s="64">
        <f t="shared" si="218"/>
        <v>0</v>
      </c>
      <c r="AI13" s="64">
        <f t="shared" si="218"/>
        <v>0</v>
      </c>
      <c r="AJ13" s="64">
        <f t="shared" si="218"/>
        <v>0</v>
      </c>
      <c r="AK13" s="64">
        <f t="shared" si="218"/>
        <v>0</v>
      </c>
      <c r="AL13" s="64">
        <f t="shared" si="218"/>
        <v>0</v>
      </c>
      <c r="AM13" s="64">
        <f t="shared" si="218"/>
        <v>0</v>
      </c>
      <c r="AN13" s="64">
        <f t="shared" si="218"/>
        <v>0</v>
      </c>
      <c r="AO13" s="64">
        <f t="shared" si="218"/>
        <v>0</v>
      </c>
      <c r="AP13" s="64">
        <f t="shared" si="218"/>
        <v>0</v>
      </c>
      <c r="AQ13" s="65">
        <f t="shared" si="218"/>
        <v>0</v>
      </c>
      <c r="AR13" s="62">
        <v>0</v>
      </c>
      <c r="AS13" s="92">
        <f t="shared" si="224"/>
        <v>0</v>
      </c>
      <c r="AT13" s="64">
        <f t="shared" si="224"/>
        <v>0</v>
      </c>
      <c r="AU13" s="64">
        <f t="shared" si="224"/>
        <v>0</v>
      </c>
      <c r="AV13" s="64">
        <f t="shared" si="224"/>
        <v>0</v>
      </c>
      <c r="AW13" s="64">
        <f t="shared" si="224"/>
        <v>0</v>
      </c>
      <c r="AX13" s="64">
        <f t="shared" si="224"/>
        <v>0</v>
      </c>
      <c r="AY13" s="64">
        <f t="shared" si="224"/>
        <v>0</v>
      </c>
      <c r="AZ13" s="64">
        <f t="shared" si="224"/>
        <v>0</v>
      </c>
      <c r="BA13" s="64">
        <f t="shared" si="224"/>
        <v>0</v>
      </c>
      <c r="BB13" s="64">
        <f t="shared" si="224"/>
        <v>0</v>
      </c>
      <c r="BC13" s="64">
        <f t="shared" si="224"/>
        <v>0</v>
      </c>
      <c r="BD13" s="65">
        <f t="shared" si="224"/>
        <v>0</v>
      </c>
      <c r="BE13" s="62">
        <v>0</v>
      </c>
      <c r="BF13" s="92">
        <f t="shared" si="225"/>
        <v>0</v>
      </c>
      <c r="BG13" s="64">
        <f t="shared" si="225"/>
        <v>0</v>
      </c>
      <c r="BH13" s="64">
        <f t="shared" si="225"/>
        <v>0</v>
      </c>
      <c r="BI13" s="64">
        <f t="shared" si="225"/>
        <v>0</v>
      </c>
      <c r="BJ13" s="64">
        <f t="shared" si="225"/>
        <v>0</v>
      </c>
      <c r="BK13" s="64">
        <f t="shared" si="225"/>
        <v>0</v>
      </c>
      <c r="BL13" s="64">
        <f t="shared" si="225"/>
        <v>0</v>
      </c>
      <c r="BM13" s="64">
        <f t="shared" si="225"/>
        <v>0</v>
      </c>
      <c r="BN13" s="64">
        <f t="shared" si="225"/>
        <v>0</v>
      </c>
      <c r="BO13" s="64">
        <f t="shared" si="225"/>
        <v>0</v>
      </c>
      <c r="BP13" s="64">
        <f t="shared" si="225"/>
        <v>0</v>
      </c>
      <c r="BQ13" s="65">
        <f t="shared" si="225"/>
        <v>0</v>
      </c>
      <c r="BR13" s="62">
        <v>0</v>
      </c>
      <c r="BS13" s="92">
        <f t="shared" si="226"/>
        <v>0</v>
      </c>
      <c r="BT13" s="64">
        <f t="shared" si="226"/>
        <v>0</v>
      </c>
      <c r="BU13" s="64">
        <f t="shared" si="226"/>
        <v>0</v>
      </c>
      <c r="BV13" s="64">
        <f t="shared" si="226"/>
        <v>0</v>
      </c>
      <c r="BW13" s="64">
        <f t="shared" si="226"/>
        <v>0</v>
      </c>
      <c r="BX13" s="64">
        <f t="shared" si="226"/>
        <v>0</v>
      </c>
      <c r="BY13" s="64">
        <f t="shared" si="226"/>
        <v>0</v>
      </c>
      <c r="BZ13" s="64">
        <f t="shared" si="226"/>
        <v>0</v>
      </c>
      <c r="CA13" s="64">
        <f t="shared" si="226"/>
        <v>0</v>
      </c>
      <c r="CB13" s="64">
        <f t="shared" si="226"/>
        <v>0</v>
      </c>
      <c r="CC13" s="64">
        <f t="shared" si="226"/>
        <v>0</v>
      </c>
      <c r="CD13" s="65">
        <f t="shared" si="226"/>
        <v>0</v>
      </c>
    </row>
    <row r="14" spans="1:82" s="6" customFormat="1" ht="11.25" hidden="1" outlineLevel="1" x14ac:dyDescent="0.2">
      <c r="A14" s="59"/>
      <c r="B14" s="60">
        <v>0</v>
      </c>
      <c r="C14" s="61" t="s">
        <v>27</v>
      </c>
      <c r="D14" s="96"/>
      <c r="E14" s="62">
        <v>0</v>
      </c>
      <c r="F14" s="63">
        <f t="shared" si="216"/>
        <v>0</v>
      </c>
      <c r="G14" s="64">
        <f t="shared" si="216"/>
        <v>0</v>
      </c>
      <c r="H14" s="64">
        <f t="shared" si="216"/>
        <v>0</v>
      </c>
      <c r="I14" s="64">
        <f t="shared" si="216"/>
        <v>0</v>
      </c>
      <c r="J14" s="64">
        <f t="shared" si="216"/>
        <v>0</v>
      </c>
      <c r="K14" s="64">
        <f t="shared" si="216"/>
        <v>0</v>
      </c>
      <c r="L14" s="64">
        <f t="shared" si="216"/>
        <v>0</v>
      </c>
      <c r="M14" s="64">
        <f t="shared" si="216"/>
        <v>0</v>
      </c>
      <c r="N14" s="64">
        <f t="shared" si="216"/>
        <v>0</v>
      </c>
      <c r="O14" s="64">
        <f t="shared" si="216"/>
        <v>0</v>
      </c>
      <c r="P14" s="64">
        <f t="shared" si="216"/>
        <v>0</v>
      </c>
      <c r="Q14" s="65">
        <f t="shared" si="216"/>
        <v>0</v>
      </c>
      <c r="R14" s="62">
        <v>0</v>
      </c>
      <c r="S14" s="92">
        <f t="shared" si="222"/>
        <v>0</v>
      </c>
      <c r="T14" s="63">
        <f t="shared" si="217"/>
        <v>0</v>
      </c>
      <c r="U14" s="63">
        <f t="shared" si="217"/>
        <v>0</v>
      </c>
      <c r="V14" s="63">
        <f t="shared" si="217"/>
        <v>0</v>
      </c>
      <c r="W14" s="63">
        <f t="shared" si="217"/>
        <v>0</v>
      </c>
      <c r="X14" s="63">
        <f t="shared" si="217"/>
        <v>0</v>
      </c>
      <c r="Y14" s="63">
        <f t="shared" si="217"/>
        <v>0</v>
      </c>
      <c r="Z14" s="63">
        <f t="shared" si="217"/>
        <v>0</v>
      </c>
      <c r="AA14" s="63">
        <f t="shared" si="217"/>
        <v>0</v>
      </c>
      <c r="AB14" s="63">
        <f t="shared" si="217"/>
        <v>0</v>
      </c>
      <c r="AC14" s="63">
        <f t="shared" si="217"/>
        <v>0</v>
      </c>
      <c r="AD14" s="136">
        <f t="shared" si="217"/>
        <v>0</v>
      </c>
      <c r="AE14" s="62">
        <v>0</v>
      </c>
      <c r="AF14" s="92">
        <f t="shared" si="223"/>
        <v>0</v>
      </c>
      <c r="AG14" s="64">
        <f t="shared" si="218"/>
        <v>0</v>
      </c>
      <c r="AH14" s="64">
        <f t="shared" si="218"/>
        <v>0</v>
      </c>
      <c r="AI14" s="64">
        <f t="shared" si="218"/>
        <v>0</v>
      </c>
      <c r="AJ14" s="64">
        <f t="shared" si="218"/>
        <v>0</v>
      </c>
      <c r="AK14" s="64">
        <f t="shared" si="218"/>
        <v>0</v>
      </c>
      <c r="AL14" s="64">
        <f t="shared" si="218"/>
        <v>0</v>
      </c>
      <c r="AM14" s="64">
        <f t="shared" si="218"/>
        <v>0</v>
      </c>
      <c r="AN14" s="64">
        <f t="shared" si="218"/>
        <v>0</v>
      </c>
      <c r="AO14" s="64">
        <f t="shared" si="218"/>
        <v>0</v>
      </c>
      <c r="AP14" s="64">
        <f t="shared" si="218"/>
        <v>0</v>
      </c>
      <c r="AQ14" s="65">
        <f t="shared" si="218"/>
        <v>0</v>
      </c>
      <c r="AR14" s="62">
        <v>0</v>
      </c>
      <c r="AS14" s="92">
        <f t="shared" si="224"/>
        <v>0</v>
      </c>
      <c r="AT14" s="64">
        <f t="shared" si="224"/>
        <v>0</v>
      </c>
      <c r="AU14" s="64">
        <f t="shared" si="224"/>
        <v>0</v>
      </c>
      <c r="AV14" s="64">
        <f t="shared" si="224"/>
        <v>0</v>
      </c>
      <c r="AW14" s="64">
        <f t="shared" si="224"/>
        <v>0</v>
      </c>
      <c r="AX14" s="64">
        <f t="shared" si="224"/>
        <v>0</v>
      </c>
      <c r="AY14" s="64">
        <f t="shared" si="224"/>
        <v>0</v>
      </c>
      <c r="AZ14" s="64">
        <f t="shared" si="224"/>
        <v>0</v>
      </c>
      <c r="BA14" s="64">
        <f t="shared" si="224"/>
        <v>0</v>
      </c>
      <c r="BB14" s="64">
        <f t="shared" si="224"/>
        <v>0</v>
      </c>
      <c r="BC14" s="64">
        <f t="shared" si="224"/>
        <v>0</v>
      </c>
      <c r="BD14" s="65">
        <f t="shared" si="224"/>
        <v>0</v>
      </c>
      <c r="BE14" s="62">
        <v>0</v>
      </c>
      <c r="BF14" s="92">
        <f t="shared" si="225"/>
        <v>0</v>
      </c>
      <c r="BG14" s="64">
        <f t="shared" si="225"/>
        <v>0</v>
      </c>
      <c r="BH14" s="64">
        <f t="shared" si="225"/>
        <v>0</v>
      </c>
      <c r="BI14" s="64">
        <f t="shared" si="225"/>
        <v>0</v>
      </c>
      <c r="BJ14" s="64">
        <f t="shared" si="225"/>
        <v>0</v>
      </c>
      <c r="BK14" s="64">
        <f t="shared" si="225"/>
        <v>0</v>
      </c>
      <c r="BL14" s="64">
        <f t="shared" si="225"/>
        <v>0</v>
      </c>
      <c r="BM14" s="64">
        <f t="shared" si="225"/>
        <v>0</v>
      </c>
      <c r="BN14" s="64">
        <f t="shared" si="225"/>
        <v>0</v>
      </c>
      <c r="BO14" s="64">
        <f t="shared" si="225"/>
        <v>0</v>
      </c>
      <c r="BP14" s="64">
        <f t="shared" si="225"/>
        <v>0</v>
      </c>
      <c r="BQ14" s="65">
        <f t="shared" si="225"/>
        <v>0</v>
      </c>
      <c r="BR14" s="62">
        <v>0</v>
      </c>
      <c r="BS14" s="92">
        <f t="shared" si="226"/>
        <v>0</v>
      </c>
      <c r="BT14" s="64">
        <f t="shared" si="226"/>
        <v>0</v>
      </c>
      <c r="BU14" s="64">
        <f t="shared" si="226"/>
        <v>0</v>
      </c>
      <c r="BV14" s="64">
        <f t="shared" si="226"/>
        <v>0</v>
      </c>
      <c r="BW14" s="64">
        <f t="shared" si="226"/>
        <v>0</v>
      </c>
      <c r="BX14" s="64">
        <f t="shared" si="226"/>
        <v>0</v>
      </c>
      <c r="BY14" s="64">
        <f t="shared" si="226"/>
        <v>0</v>
      </c>
      <c r="BZ14" s="64">
        <f t="shared" si="226"/>
        <v>0</v>
      </c>
      <c r="CA14" s="64">
        <f t="shared" si="226"/>
        <v>0</v>
      </c>
      <c r="CB14" s="64">
        <f t="shared" si="226"/>
        <v>0</v>
      </c>
      <c r="CC14" s="64">
        <f t="shared" si="226"/>
        <v>0</v>
      </c>
      <c r="CD14" s="65">
        <f t="shared" si="226"/>
        <v>0</v>
      </c>
    </row>
    <row r="15" spans="1:82" s="6" customFormat="1" ht="11.25" hidden="1" outlineLevel="1" x14ac:dyDescent="0.2">
      <c r="A15" s="59"/>
      <c r="B15" s="60">
        <v>0</v>
      </c>
      <c r="C15" s="61" t="s">
        <v>27</v>
      </c>
      <c r="D15" s="96"/>
      <c r="E15" s="62">
        <v>0</v>
      </c>
      <c r="F15" s="63">
        <f t="shared" si="216"/>
        <v>0</v>
      </c>
      <c r="G15" s="64">
        <f t="shared" si="216"/>
        <v>0</v>
      </c>
      <c r="H15" s="64">
        <f t="shared" si="216"/>
        <v>0</v>
      </c>
      <c r="I15" s="64">
        <f t="shared" si="216"/>
        <v>0</v>
      </c>
      <c r="J15" s="64">
        <f t="shared" si="216"/>
        <v>0</v>
      </c>
      <c r="K15" s="64">
        <f t="shared" si="216"/>
        <v>0</v>
      </c>
      <c r="L15" s="64">
        <f t="shared" si="216"/>
        <v>0</v>
      </c>
      <c r="M15" s="64">
        <f t="shared" si="216"/>
        <v>0</v>
      </c>
      <c r="N15" s="64">
        <f t="shared" si="216"/>
        <v>0</v>
      </c>
      <c r="O15" s="64">
        <f t="shared" si="216"/>
        <v>0</v>
      </c>
      <c r="P15" s="64">
        <f t="shared" si="216"/>
        <v>0</v>
      </c>
      <c r="Q15" s="65">
        <f t="shared" si="216"/>
        <v>0</v>
      </c>
      <c r="R15" s="62">
        <v>0</v>
      </c>
      <c r="S15" s="92">
        <f t="shared" si="222"/>
        <v>0</v>
      </c>
      <c r="T15" s="63">
        <f t="shared" si="217"/>
        <v>0</v>
      </c>
      <c r="U15" s="63">
        <f t="shared" si="217"/>
        <v>0</v>
      </c>
      <c r="V15" s="63">
        <f t="shared" si="217"/>
        <v>0</v>
      </c>
      <c r="W15" s="63">
        <f t="shared" si="217"/>
        <v>0</v>
      </c>
      <c r="X15" s="63">
        <f t="shared" si="217"/>
        <v>0</v>
      </c>
      <c r="Y15" s="63">
        <f t="shared" si="217"/>
        <v>0</v>
      </c>
      <c r="Z15" s="63">
        <f t="shared" si="217"/>
        <v>0</v>
      </c>
      <c r="AA15" s="63">
        <f t="shared" si="217"/>
        <v>0</v>
      </c>
      <c r="AB15" s="63">
        <f t="shared" si="217"/>
        <v>0</v>
      </c>
      <c r="AC15" s="63">
        <f t="shared" si="217"/>
        <v>0</v>
      </c>
      <c r="AD15" s="136">
        <f t="shared" si="217"/>
        <v>0</v>
      </c>
      <c r="AE15" s="62">
        <v>0</v>
      </c>
      <c r="AF15" s="92">
        <f t="shared" si="223"/>
        <v>0</v>
      </c>
      <c r="AG15" s="64">
        <f t="shared" si="218"/>
        <v>0</v>
      </c>
      <c r="AH15" s="64">
        <f t="shared" si="218"/>
        <v>0</v>
      </c>
      <c r="AI15" s="64">
        <f t="shared" si="218"/>
        <v>0</v>
      </c>
      <c r="AJ15" s="64">
        <f t="shared" si="218"/>
        <v>0</v>
      </c>
      <c r="AK15" s="64">
        <f t="shared" si="218"/>
        <v>0</v>
      </c>
      <c r="AL15" s="64">
        <f t="shared" si="218"/>
        <v>0</v>
      </c>
      <c r="AM15" s="64">
        <f t="shared" si="218"/>
        <v>0</v>
      </c>
      <c r="AN15" s="64">
        <f t="shared" si="218"/>
        <v>0</v>
      </c>
      <c r="AO15" s="64">
        <f t="shared" si="218"/>
        <v>0</v>
      </c>
      <c r="AP15" s="64">
        <f t="shared" si="218"/>
        <v>0</v>
      </c>
      <c r="AQ15" s="65">
        <f t="shared" si="218"/>
        <v>0</v>
      </c>
      <c r="AR15" s="62">
        <v>0</v>
      </c>
      <c r="AS15" s="92">
        <f t="shared" si="224"/>
        <v>0</v>
      </c>
      <c r="AT15" s="64">
        <f t="shared" si="224"/>
        <v>0</v>
      </c>
      <c r="AU15" s="64">
        <f t="shared" si="224"/>
        <v>0</v>
      </c>
      <c r="AV15" s="64">
        <f t="shared" si="224"/>
        <v>0</v>
      </c>
      <c r="AW15" s="64">
        <f t="shared" si="224"/>
        <v>0</v>
      </c>
      <c r="AX15" s="64">
        <f t="shared" si="224"/>
        <v>0</v>
      </c>
      <c r="AY15" s="64">
        <f t="shared" si="224"/>
        <v>0</v>
      </c>
      <c r="AZ15" s="64">
        <f t="shared" si="224"/>
        <v>0</v>
      </c>
      <c r="BA15" s="64">
        <f t="shared" si="224"/>
        <v>0</v>
      </c>
      <c r="BB15" s="64">
        <f t="shared" si="224"/>
        <v>0</v>
      </c>
      <c r="BC15" s="64">
        <f t="shared" si="224"/>
        <v>0</v>
      </c>
      <c r="BD15" s="65">
        <f t="shared" si="224"/>
        <v>0</v>
      </c>
      <c r="BE15" s="62">
        <v>0</v>
      </c>
      <c r="BF15" s="92">
        <f t="shared" si="225"/>
        <v>0</v>
      </c>
      <c r="BG15" s="64">
        <f t="shared" si="225"/>
        <v>0</v>
      </c>
      <c r="BH15" s="64">
        <f t="shared" si="225"/>
        <v>0</v>
      </c>
      <c r="BI15" s="64">
        <f t="shared" si="225"/>
        <v>0</v>
      </c>
      <c r="BJ15" s="64">
        <f t="shared" si="225"/>
        <v>0</v>
      </c>
      <c r="BK15" s="64">
        <f t="shared" si="225"/>
        <v>0</v>
      </c>
      <c r="BL15" s="64">
        <f t="shared" si="225"/>
        <v>0</v>
      </c>
      <c r="BM15" s="64">
        <f t="shared" si="225"/>
        <v>0</v>
      </c>
      <c r="BN15" s="64">
        <f t="shared" si="225"/>
        <v>0</v>
      </c>
      <c r="BO15" s="64">
        <f t="shared" si="225"/>
        <v>0</v>
      </c>
      <c r="BP15" s="64">
        <f t="shared" si="225"/>
        <v>0</v>
      </c>
      <c r="BQ15" s="65">
        <f t="shared" si="225"/>
        <v>0</v>
      </c>
      <c r="BR15" s="62">
        <v>0</v>
      </c>
      <c r="BS15" s="92">
        <f t="shared" si="226"/>
        <v>0</v>
      </c>
      <c r="BT15" s="64">
        <f t="shared" si="226"/>
        <v>0</v>
      </c>
      <c r="BU15" s="64">
        <f t="shared" si="226"/>
        <v>0</v>
      </c>
      <c r="BV15" s="64">
        <f t="shared" si="226"/>
        <v>0</v>
      </c>
      <c r="BW15" s="64">
        <f t="shared" si="226"/>
        <v>0</v>
      </c>
      <c r="BX15" s="64">
        <f t="shared" si="226"/>
        <v>0</v>
      </c>
      <c r="BY15" s="64">
        <f t="shared" si="226"/>
        <v>0</v>
      </c>
      <c r="BZ15" s="64">
        <f t="shared" si="226"/>
        <v>0</v>
      </c>
      <c r="CA15" s="64">
        <f t="shared" si="226"/>
        <v>0</v>
      </c>
      <c r="CB15" s="64">
        <f t="shared" si="226"/>
        <v>0</v>
      </c>
      <c r="CC15" s="64">
        <f t="shared" si="226"/>
        <v>0</v>
      </c>
      <c r="CD15" s="65">
        <f t="shared" si="226"/>
        <v>0</v>
      </c>
    </row>
    <row r="16" spans="1:82" s="6" customFormat="1" ht="11.25" hidden="1" outlineLevel="1" x14ac:dyDescent="0.2">
      <c r="A16" s="59"/>
      <c r="B16" s="60">
        <v>0</v>
      </c>
      <c r="C16" s="61" t="s">
        <v>27</v>
      </c>
      <c r="D16" s="96"/>
      <c r="E16" s="62">
        <v>0</v>
      </c>
      <c r="F16" s="63">
        <f t="shared" si="216"/>
        <v>0</v>
      </c>
      <c r="G16" s="64">
        <f t="shared" si="216"/>
        <v>0</v>
      </c>
      <c r="H16" s="64">
        <f t="shared" si="216"/>
        <v>0</v>
      </c>
      <c r="I16" s="64">
        <f t="shared" si="216"/>
        <v>0</v>
      </c>
      <c r="J16" s="64">
        <f t="shared" si="216"/>
        <v>0</v>
      </c>
      <c r="K16" s="64">
        <f t="shared" si="216"/>
        <v>0</v>
      </c>
      <c r="L16" s="64">
        <f t="shared" si="216"/>
        <v>0</v>
      </c>
      <c r="M16" s="64">
        <f t="shared" si="216"/>
        <v>0</v>
      </c>
      <c r="N16" s="64">
        <f t="shared" si="216"/>
        <v>0</v>
      </c>
      <c r="O16" s="64">
        <f t="shared" si="216"/>
        <v>0</v>
      </c>
      <c r="P16" s="64">
        <f t="shared" si="216"/>
        <v>0</v>
      </c>
      <c r="Q16" s="65">
        <f t="shared" si="216"/>
        <v>0</v>
      </c>
      <c r="R16" s="62">
        <v>0</v>
      </c>
      <c r="S16" s="92">
        <f t="shared" si="222"/>
        <v>0</v>
      </c>
      <c r="T16" s="63">
        <f t="shared" si="217"/>
        <v>0</v>
      </c>
      <c r="U16" s="63">
        <f t="shared" si="217"/>
        <v>0</v>
      </c>
      <c r="V16" s="63">
        <f t="shared" si="217"/>
        <v>0</v>
      </c>
      <c r="W16" s="63">
        <f t="shared" si="217"/>
        <v>0</v>
      </c>
      <c r="X16" s="63">
        <f t="shared" si="217"/>
        <v>0</v>
      </c>
      <c r="Y16" s="63">
        <f t="shared" si="217"/>
        <v>0</v>
      </c>
      <c r="Z16" s="63">
        <f t="shared" si="217"/>
        <v>0</v>
      </c>
      <c r="AA16" s="63">
        <f t="shared" si="217"/>
        <v>0</v>
      </c>
      <c r="AB16" s="63">
        <f t="shared" si="217"/>
        <v>0</v>
      </c>
      <c r="AC16" s="63">
        <f t="shared" si="217"/>
        <v>0</v>
      </c>
      <c r="AD16" s="136">
        <f t="shared" si="217"/>
        <v>0</v>
      </c>
      <c r="AE16" s="62">
        <v>0</v>
      </c>
      <c r="AF16" s="92">
        <f t="shared" si="223"/>
        <v>0</v>
      </c>
      <c r="AG16" s="64">
        <f t="shared" si="218"/>
        <v>0</v>
      </c>
      <c r="AH16" s="64">
        <f t="shared" si="218"/>
        <v>0</v>
      </c>
      <c r="AI16" s="64">
        <f t="shared" si="218"/>
        <v>0</v>
      </c>
      <c r="AJ16" s="64">
        <f t="shared" si="218"/>
        <v>0</v>
      </c>
      <c r="AK16" s="64">
        <f t="shared" si="218"/>
        <v>0</v>
      </c>
      <c r="AL16" s="64">
        <f t="shared" si="218"/>
        <v>0</v>
      </c>
      <c r="AM16" s="64">
        <f t="shared" si="218"/>
        <v>0</v>
      </c>
      <c r="AN16" s="64">
        <f t="shared" si="218"/>
        <v>0</v>
      </c>
      <c r="AO16" s="64">
        <f t="shared" si="218"/>
        <v>0</v>
      </c>
      <c r="AP16" s="64">
        <f t="shared" si="218"/>
        <v>0</v>
      </c>
      <c r="AQ16" s="65">
        <f t="shared" si="218"/>
        <v>0</v>
      </c>
      <c r="AR16" s="62">
        <v>0</v>
      </c>
      <c r="AS16" s="92">
        <f t="shared" si="224"/>
        <v>0</v>
      </c>
      <c r="AT16" s="64">
        <f t="shared" si="224"/>
        <v>0</v>
      </c>
      <c r="AU16" s="64">
        <f t="shared" si="224"/>
        <v>0</v>
      </c>
      <c r="AV16" s="64">
        <f t="shared" si="224"/>
        <v>0</v>
      </c>
      <c r="AW16" s="64">
        <f t="shared" si="224"/>
        <v>0</v>
      </c>
      <c r="AX16" s="64">
        <f t="shared" si="224"/>
        <v>0</v>
      </c>
      <c r="AY16" s="64">
        <f t="shared" si="224"/>
        <v>0</v>
      </c>
      <c r="AZ16" s="64">
        <f t="shared" si="224"/>
        <v>0</v>
      </c>
      <c r="BA16" s="64">
        <f t="shared" si="224"/>
        <v>0</v>
      </c>
      <c r="BB16" s="64">
        <f t="shared" si="224"/>
        <v>0</v>
      </c>
      <c r="BC16" s="64">
        <f t="shared" si="224"/>
        <v>0</v>
      </c>
      <c r="BD16" s="65">
        <f t="shared" si="224"/>
        <v>0</v>
      </c>
      <c r="BE16" s="62">
        <v>0</v>
      </c>
      <c r="BF16" s="92">
        <f t="shared" si="225"/>
        <v>0</v>
      </c>
      <c r="BG16" s="64">
        <f t="shared" si="225"/>
        <v>0</v>
      </c>
      <c r="BH16" s="64">
        <f t="shared" si="225"/>
        <v>0</v>
      </c>
      <c r="BI16" s="64">
        <f t="shared" si="225"/>
        <v>0</v>
      </c>
      <c r="BJ16" s="64">
        <f t="shared" si="225"/>
        <v>0</v>
      </c>
      <c r="BK16" s="64">
        <f t="shared" si="225"/>
        <v>0</v>
      </c>
      <c r="BL16" s="64">
        <f t="shared" si="225"/>
        <v>0</v>
      </c>
      <c r="BM16" s="64">
        <f t="shared" si="225"/>
        <v>0</v>
      </c>
      <c r="BN16" s="64">
        <f t="shared" si="225"/>
        <v>0</v>
      </c>
      <c r="BO16" s="64">
        <f t="shared" si="225"/>
        <v>0</v>
      </c>
      <c r="BP16" s="64">
        <f t="shared" si="225"/>
        <v>0</v>
      </c>
      <c r="BQ16" s="65">
        <f t="shared" si="225"/>
        <v>0</v>
      </c>
      <c r="BR16" s="62">
        <v>0</v>
      </c>
      <c r="BS16" s="92">
        <f t="shared" si="226"/>
        <v>0</v>
      </c>
      <c r="BT16" s="64">
        <f t="shared" si="226"/>
        <v>0</v>
      </c>
      <c r="BU16" s="64">
        <f t="shared" si="226"/>
        <v>0</v>
      </c>
      <c r="BV16" s="64">
        <f t="shared" si="226"/>
        <v>0</v>
      </c>
      <c r="BW16" s="64">
        <f t="shared" si="226"/>
        <v>0</v>
      </c>
      <c r="BX16" s="64">
        <f t="shared" si="226"/>
        <v>0</v>
      </c>
      <c r="BY16" s="64">
        <f t="shared" si="226"/>
        <v>0</v>
      </c>
      <c r="BZ16" s="64">
        <f t="shared" si="226"/>
        <v>0</v>
      </c>
      <c r="CA16" s="64">
        <f t="shared" si="226"/>
        <v>0</v>
      </c>
      <c r="CB16" s="64">
        <f t="shared" si="226"/>
        <v>0</v>
      </c>
      <c r="CC16" s="64">
        <f t="shared" si="226"/>
        <v>0</v>
      </c>
      <c r="CD16" s="65">
        <f t="shared" si="226"/>
        <v>0</v>
      </c>
    </row>
    <row r="17" spans="1:82" s="6" customFormat="1" ht="11.25" hidden="1" outlineLevel="1" x14ac:dyDescent="0.2">
      <c r="A17" s="59"/>
      <c r="B17" s="60">
        <v>0</v>
      </c>
      <c r="C17" s="61" t="s">
        <v>24</v>
      </c>
      <c r="D17" s="96"/>
      <c r="E17" s="62">
        <v>0</v>
      </c>
      <c r="F17" s="63">
        <f t="shared" si="216"/>
        <v>0</v>
      </c>
      <c r="G17" s="64">
        <f t="shared" si="216"/>
        <v>0</v>
      </c>
      <c r="H17" s="64">
        <f t="shared" si="216"/>
        <v>0</v>
      </c>
      <c r="I17" s="64">
        <f t="shared" si="216"/>
        <v>0</v>
      </c>
      <c r="J17" s="64">
        <f t="shared" si="216"/>
        <v>0</v>
      </c>
      <c r="K17" s="64">
        <f t="shared" si="216"/>
        <v>0</v>
      </c>
      <c r="L17" s="64">
        <f t="shared" si="216"/>
        <v>0</v>
      </c>
      <c r="M17" s="64">
        <f t="shared" si="216"/>
        <v>0</v>
      </c>
      <c r="N17" s="64">
        <f t="shared" si="216"/>
        <v>0</v>
      </c>
      <c r="O17" s="64">
        <f t="shared" si="216"/>
        <v>0</v>
      </c>
      <c r="P17" s="64">
        <f t="shared" si="216"/>
        <v>0</v>
      </c>
      <c r="Q17" s="65">
        <f t="shared" si="216"/>
        <v>0</v>
      </c>
      <c r="R17" s="62">
        <v>0</v>
      </c>
      <c r="S17" s="92">
        <f t="shared" si="222"/>
        <v>0</v>
      </c>
      <c r="T17" s="63">
        <f t="shared" si="217"/>
        <v>0</v>
      </c>
      <c r="U17" s="63">
        <f t="shared" si="217"/>
        <v>0</v>
      </c>
      <c r="V17" s="63">
        <f t="shared" si="217"/>
        <v>0</v>
      </c>
      <c r="W17" s="63">
        <f t="shared" si="217"/>
        <v>0</v>
      </c>
      <c r="X17" s="63">
        <f t="shared" si="217"/>
        <v>0</v>
      </c>
      <c r="Y17" s="63">
        <f t="shared" si="217"/>
        <v>0</v>
      </c>
      <c r="Z17" s="63">
        <f t="shared" si="217"/>
        <v>0</v>
      </c>
      <c r="AA17" s="63">
        <f t="shared" si="217"/>
        <v>0</v>
      </c>
      <c r="AB17" s="63">
        <f t="shared" si="217"/>
        <v>0</v>
      </c>
      <c r="AC17" s="63">
        <f t="shared" si="217"/>
        <v>0</v>
      </c>
      <c r="AD17" s="136">
        <f t="shared" si="217"/>
        <v>0</v>
      </c>
      <c r="AE17" s="62">
        <v>0</v>
      </c>
      <c r="AF17" s="92">
        <f t="shared" si="223"/>
        <v>0</v>
      </c>
      <c r="AG17" s="64">
        <f t="shared" si="218"/>
        <v>0</v>
      </c>
      <c r="AH17" s="64">
        <f t="shared" si="218"/>
        <v>0</v>
      </c>
      <c r="AI17" s="64">
        <f t="shared" si="218"/>
        <v>0</v>
      </c>
      <c r="AJ17" s="64">
        <f t="shared" si="218"/>
        <v>0</v>
      </c>
      <c r="AK17" s="64">
        <f t="shared" si="218"/>
        <v>0</v>
      </c>
      <c r="AL17" s="64">
        <f t="shared" si="218"/>
        <v>0</v>
      </c>
      <c r="AM17" s="64">
        <f t="shared" si="218"/>
        <v>0</v>
      </c>
      <c r="AN17" s="64">
        <f t="shared" si="218"/>
        <v>0</v>
      </c>
      <c r="AO17" s="64">
        <f t="shared" si="218"/>
        <v>0</v>
      </c>
      <c r="AP17" s="64">
        <f t="shared" si="218"/>
        <v>0</v>
      </c>
      <c r="AQ17" s="65">
        <f t="shared" si="218"/>
        <v>0</v>
      </c>
      <c r="AR17" s="62">
        <v>0</v>
      </c>
      <c r="AS17" s="92">
        <f t="shared" si="224"/>
        <v>0</v>
      </c>
      <c r="AT17" s="64">
        <f t="shared" si="224"/>
        <v>0</v>
      </c>
      <c r="AU17" s="64">
        <f t="shared" si="224"/>
        <v>0</v>
      </c>
      <c r="AV17" s="64">
        <f t="shared" si="224"/>
        <v>0</v>
      </c>
      <c r="AW17" s="64">
        <f t="shared" si="224"/>
        <v>0</v>
      </c>
      <c r="AX17" s="64">
        <f t="shared" si="224"/>
        <v>0</v>
      </c>
      <c r="AY17" s="64">
        <f t="shared" si="224"/>
        <v>0</v>
      </c>
      <c r="AZ17" s="64">
        <f t="shared" si="224"/>
        <v>0</v>
      </c>
      <c r="BA17" s="64">
        <f t="shared" si="224"/>
        <v>0</v>
      </c>
      <c r="BB17" s="64">
        <f t="shared" si="224"/>
        <v>0</v>
      </c>
      <c r="BC17" s="64">
        <f t="shared" si="224"/>
        <v>0</v>
      </c>
      <c r="BD17" s="65">
        <f t="shared" si="224"/>
        <v>0</v>
      </c>
      <c r="BE17" s="62">
        <v>0</v>
      </c>
      <c r="BF17" s="92">
        <f t="shared" si="225"/>
        <v>0</v>
      </c>
      <c r="BG17" s="64">
        <f t="shared" si="225"/>
        <v>0</v>
      </c>
      <c r="BH17" s="64">
        <f t="shared" si="225"/>
        <v>0</v>
      </c>
      <c r="BI17" s="64">
        <f t="shared" si="225"/>
        <v>0</v>
      </c>
      <c r="BJ17" s="64">
        <f t="shared" si="225"/>
        <v>0</v>
      </c>
      <c r="BK17" s="64">
        <f t="shared" si="225"/>
        <v>0</v>
      </c>
      <c r="BL17" s="64">
        <f t="shared" si="225"/>
        <v>0</v>
      </c>
      <c r="BM17" s="64">
        <f t="shared" si="225"/>
        <v>0</v>
      </c>
      <c r="BN17" s="64">
        <f t="shared" si="225"/>
        <v>0</v>
      </c>
      <c r="BO17" s="64">
        <f t="shared" si="225"/>
        <v>0</v>
      </c>
      <c r="BP17" s="64">
        <f t="shared" si="225"/>
        <v>0</v>
      </c>
      <c r="BQ17" s="65">
        <f t="shared" si="225"/>
        <v>0</v>
      </c>
      <c r="BR17" s="62">
        <v>0</v>
      </c>
      <c r="BS17" s="92">
        <f t="shared" si="226"/>
        <v>0</v>
      </c>
      <c r="BT17" s="64">
        <f t="shared" si="226"/>
        <v>0</v>
      </c>
      <c r="BU17" s="64">
        <f t="shared" si="226"/>
        <v>0</v>
      </c>
      <c r="BV17" s="64">
        <f t="shared" si="226"/>
        <v>0</v>
      </c>
      <c r="BW17" s="64">
        <f t="shared" si="226"/>
        <v>0</v>
      </c>
      <c r="BX17" s="64">
        <f t="shared" si="226"/>
        <v>0</v>
      </c>
      <c r="BY17" s="64">
        <f t="shared" si="226"/>
        <v>0</v>
      </c>
      <c r="BZ17" s="64">
        <f t="shared" si="226"/>
        <v>0</v>
      </c>
      <c r="CA17" s="64">
        <f t="shared" si="226"/>
        <v>0</v>
      </c>
      <c r="CB17" s="64">
        <f t="shared" si="226"/>
        <v>0</v>
      </c>
      <c r="CC17" s="64">
        <f t="shared" si="226"/>
        <v>0</v>
      </c>
      <c r="CD17" s="65">
        <f t="shared" si="226"/>
        <v>0</v>
      </c>
    </row>
    <row r="18" spans="1:82" s="6" customFormat="1" ht="11.25" hidden="1" outlineLevel="1" x14ac:dyDescent="0.2">
      <c r="A18" s="59"/>
      <c r="B18" s="60">
        <v>0</v>
      </c>
      <c r="C18" s="61" t="s">
        <v>27</v>
      </c>
      <c r="D18" s="96"/>
      <c r="E18" s="62">
        <v>0</v>
      </c>
      <c r="F18" s="63">
        <f t="shared" ref="F18:Q23" si="227">IF(AND($C18="annuelle",$D18=F$2),$E18,IF($C18="mensuelle",$E18/12,IF(AND($C18="trimestrielle",$D18&gt;0,OR($D18=F$2,$D18+3=F$2,$D18+6=F$2,$D18+9=F$2)),$E18/4,0)))</f>
        <v>0</v>
      </c>
      <c r="G18" s="64">
        <f t="shared" si="227"/>
        <v>0</v>
      </c>
      <c r="H18" s="64">
        <f t="shared" si="227"/>
        <v>0</v>
      </c>
      <c r="I18" s="64">
        <f t="shared" si="227"/>
        <v>0</v>
      </c>
      <c r="J18" s="64">
        <f t="shared" si="227"/>
        <v>0</v>
      </c>
      <c r="K18" s="64">
        <f t="shared" si="227"/>
        <v>0</v>
      </c>
      <c r="L18" s="64">
        <f t="shared" si="227"/>
        <v>0</v>
      </c>
      <c r="M18" s="64">
        <f t="shared" si="227"/>
        <v>0</v>
      </c>
      <c r="N18" s="64">
        <f t="shared" si="227"/>
        <v>0</v>
      </c>
      <c r="O18" s="64">
        <f t="shared" si="227"/>
        <v>0</v>
      </c>
      <c r="P18" s="64">
        <f t="shared" si="227"/>
        <v>0</v>
      </c>
      <c r="Q18" s="65">
        <f t="shared" si="227"/>
        <v>0</v>
      </c>
      <c r="R18" s="62">
        <v>0</v>
      </c>
      <c r="S18" s="92">
        <f t="shared" si="222"/>
        <v>0</v>
      </c>
      <c r="T18" s="63">
        <f t="shared" si="217"/>
        <v>0</v>
      </c>
      <c r="U18" s="63">
        <f t="shared" si="217"/>
        <v>0</v>
      </c>
      <c r="V18" s="63">
        <f t="shared" si="217"/>
        <v>0</v>
      </c>
      <c r="W18" s="63">
        <f t="shared" si="217"/>
        <v>0</v>
      </c>
      <c r="X18" s="63">
        <f t="shared" si="217"/>
        <v>0</v>
      </c>
      <c r="Y18" s="63">
        <f t="shared" si="217"/>
        <v>0</v>
      </c>
      <c r="Z18" s="63">
        <f t="shared" si="217"/>
        <v>0</v>
      </c>
      <c r="AA18" s="63">
        <f t="shared" si="217"/>
        <v>0</v>
      </c>
      <c r="AB18" s="63">
        <f t="shared" si="217"/>
        <v>0</v>
      </c>
      <c r="AC18" s="63">
        <f t="shared" si="217"/>
        <v>0</v>
      </c>
      <c r="AD18" s="136">
        <f t="shared" si="217"/>
        <v>0</v>
      </c>
      <c r="AE18" s="62">
        <v>0</v>
      </c>
      <c r="AF18" s="92">
        <f t="shared" si="223"/>
        <v>0</v>
      </c>
      <c r="AG18" s="64">
        <f t="shared" si="218"/>
        <v>0</v>
      </c>
      <c r="AH18" s="64">
        <f t="shared" si="218"/>
        <v>0</v>
      </c>
      <c r="AI18" s="64">
        <f t="shared" si="218"/>
        <v>0</v>
      </c>
      <c r="AJ18" s="64">
        <f t="shared" si="218"/>
        <v>0</v>
      </c>
      <c r="AK18" s="64">
        <f t="shared" si="218"/>
        <v>0</v>
      </c>
      <c r="AL18" s="64">
        <f t="shared" si="218"/>
        <v>0</v>
      </c>
      <c r="AM18" s="64">
        <f t="shared" si="218"/>
        <v>0</v>
      </c>
      <c r="AN18" s="64">
        <f t="shared" si="218"/>
        <v>0</v>
      </c>
      <c r="AO18" s="64">
        <f t="shared" si="218"/>
        <v>0</v>
      </c>
      <c r="AP18" s="64">
        <f t="shared" si="218"/>
        <v>0</v>
      </c>
      <c r="AQ18" s="65">
        <f t="shared" si="218"/>
        <v>0</v>
      </c>
      <c r="AR18" s="62">
        <v>0</v>
      </c>
      <c r="AS18" s="92">
        <f t="shared" si="224"/>
        <v>0</v>
      </c>
      <c r="AT18" s="64">
        <f t="shared" si="224"/>
        <v>0</v>
      </c>
      <c r="AU18" s="64">
        <f t="shared" si="224"/>
        <v>0</v>
      </c>
      <c r="AV18" s="64">
        <f t="shared" si="224"/>
        <v>0</v>
      </c>
      <c r="AW18" s="64">
        <f t="shared" si="224"/>
        <v>0</v>
      </c>
      <c r="AX18" s="64">
        <f t="shared" si="224"/>
        <v>0</v>
      </c>
      <c r="AY18" s="64">
        <f t="shared" si="224"/>
        <v>0</v>
      </c>
      <c r="AZ18" s="64">
        <f t="shared" si="224"/>
        <v>0</v>
      </c>
      <c r="BA18" s="64">
        <f t="shared" si="224"/>
        <v>0</v>
      </c>
      <c r="BB18" s="64">
        <f t="shared" si="224"/>
        <v>0</v>
      </c>
      <c r="BC18" s="64">
        <f t="shared" si="224"/>
        <v>0</v>
      </c>
      <c r="BD18" s="65">
        <f t="shared" si="224"/>
        <v>0</v>
      </c>
      <c r="BE18" s="62">
        <v>0</v>
      </c>
      <c r="BF18" s="92">
        <f t="shared" si="225"/>
        <v>0</v>
      </c>
      <c r="BG18" s="64">
        <f t="shared" si="225"/>
        <v>0</v>
      </c>
      <c r="BH18" s="64">
        <f t="shared" si="225"/>
        <v>0</v>
      </c>
      <c r="BI18" s="64">
        <f t="shared" si="225"/>
        <v>0</v>
      </c>
      <c r="BJ18" s="64">
        <f t="shared" si="225"/>
        <v>0</v>
      </c>
      <c r="BK18" s="64">
        <f t="shared" si="225"/>
        <v>0</v>
      </c>
      <c r="BL18" s="64">
        <f t="shared" si="225"/>
        <v>0</v>
      </c>
      <c r="BM18" s="64">
        <f t="shared" si="225"/>
        <v>0</v>
      </c>
      <c r="BN18" s="64">
        <f t="shared" si="225"/>
        <v>0</v>
      </c>
      <c r="BO18" s="64">
        <f t="shared" si="225"/>
        <v>0</v>
      </c>
      <c r="BP18" s="64">
        <f t="shared" si="225"/>
        <v>0</v>
      </c>
      <c r="BQ18" s="65">
        <f t="shared" si="225"/>
        <v>0</v>
      </c>
      <c r="BR18" s="62">
        <v>0</v>
      </c>
      <c r="BS18" s="92">
        <f t="shared" si="226"/>
        <v>0</v>
      </c>
      <c r="BT18" s="64">
        <f t="shared" si="226"/>
        <v>0</v>
      </c>
      <c r="BU18" s="64">
        <f t="shared" si="226"/>
        <v>0</v>
      </c>
      <c r="BV18" s="64">
        <f t="shared" si="226"/>
        <v>0</v>
      </c>
      <c r="BW18" s="64">
        <f t="shared" si="226"/>
        <v>0</v>
      </c>
      <c r="BX18" s="64">
        <f t="shared" si="226"/>
        <v>0</v>
      </c>
      <c r="BY18" s="64">
        <f t="shared" si="226"/>
        <v>0</v>
      </c>
      <c r="BZ18" s="64">
        <f t="shared" si="226"/>
        <v>0</v>
      </c>
      <c r="CA18" s="64">
        <f t="shared" si="226"/>
        <v>0</v>
      </c>
      <c r="CB18" s="64">
        <f t="shared" si="226"/>
        <v>0</v>
      </c>
      <c r="CC18" s="64">
        <f t="shared" si="226"/>
        <v>0</v>
      </c>
      <c r="CD18" s="65">
        <f t="shared" si="226"/>
        <v>0</v>
      </c>
    </row>
    <row r="19" spans="1:82" s="6" customFormat="1" ht="11.25" hidden="1" outlineLevel="1" x14ac:dyDescent="0.2">
      <c r="A19" s="59"/>
      <c r="B19" s="60">
        <v>0</v>
      </c>
      <c r="C19" s="61" t="s">
        <v>27</v>
      </c>
      <c r="D19" s="96"/>
      <c r="E19" s="62">
        <v>0</v>
      </c>
      <c r="F19" s="63">
        <f t="shared" si="227"/>
        <v>0</v>
      </c>
      <c r="G19" s="64">
        <f t="shared" si="227"/>
        <v>0</v>
      </c>
      <c r="H19" s="64">
        <f t="shared" si="227"/>
        <v>0</v>
      </c>
      <c r="I19" s="64">
        <f t="shared" si="227"/>
        <v>0</v>
      </c>
      <c r="J19" s="64">
        <f t="shared" si="227"/>
        <v>0</v>
      </c>
      <c r="K19" s="64">
        <f t="shared" si="227"/>
        <v>0</v>
      </c>
      <c r="L19" s="64">
        <f t="shared" si="227"/>
        <v>0</v>
      </c>
      <c r="M19" s="64">
        <f t="shared" si="227"/>
        <v>0</v>
      </c>
      <c r="N19" s="64">
        <f t="shared" si="227"/>
        <v>0</v>
      </c>
      <c r="O19" s="64">
        <f t="shared" si="227"/>
        <v>0</v>
      </c>
      <c r="P19" s="64">
        <f t="shared" si="227"/>
        <v>0</v>
      </c>
      <c r="Q19" s="65">
        <f t="shared" si="227"/>
        <v>0</v>
      </c>
      <c r="R19" s="62">
        <v>0</v>
      </c>
      <c r="S19" s="92">
        <f t="shared" si="222"/>
        <v>0</v>
      </c>
      <c r="T19" s="63">
        <f t="shared" si="217"/>
        <v>0</v>
      </c>
      <c r="U19" s="63">
        <f t="shared" si="217"/>
        <v>0</v>
      </c>
      <c r="V19" s="63">
        <f t="shared" si="217"/>
        <v>0</v>
      </c>
      <c r="W19" s="63">
        <f t="shared" si="217"/>
        <v>0</v>
      </c>
      <c r="X19" s="63">
        <f t="shared" si="217"/>
        <v>0</v>
      </c>
      <c r="Y19" s="63">
        <f t="shared" si="217"/>
        <v>0</v>
      </c>
      <c r="Z19" s="63">
        <f t="shared" si="217"/>
        <v>0</v>
      </c>
      <c r="AA19" s="63">
        <f t="shared" si="217"/>
        <v>0</v>
      </c>
      <c r="AB19" s="63">
        <f t="shared" si="217"/>
        <v>0</v>
      </c>
      <c r="AC19" s="63">
        <f t="shared" si="217"/>
        <v>0</v>
      </c>
      <c r="AD19" s="136">
        <f t="shared" si="217"/>
        <v>0</v>
      </c>
      <c r="AE19" s="62">
        <v>0</v>
      </c>
      <c r="AF19" s="92">
        <f t="shared" si="223"/>
        <v>0</v>
      </c>
      <c r="AG19" s="64">
        <f t="shared" si="218"/>
        <v>0</v>
      </c>
      <c r="AH19" s="64">
        <f t="shared" si="218"/>
        <v>0</v>
      </c>
      <c r="AI19" s="64">
        <f t="shared" si="218"/>
        <v>0</v>
      </c>
      <c r="AJ19" s="64">
        <f t="shared" si="218"/>
        <v>0</v>
      </c>
      <c r="AK19" s="64">
        <f t="shared" si="218"/>
        <v>0</v>
      </c>
      <c r="AL19" s="64">
        <f t="shared" si="218"/>
        <v>0</v>
      </c>
      <c r="AM19" s="64">
        <f t="shared" si="218"/>
        <v>0</v>
      </c>
      <c r="AN19" s="64">
        <f t="shared" si="218"/>
        <v>0</v>
      </c>
      <c r="AO19" s="64">
        <f t="shared" si="218"/>
        <v>0</v>
      </c>
      <c r="AP19" s="64">
        <f t="shared" si="218"/>
        <v>0</v>
      </c>
      <c r="AQ19" s="65">
        <f t="shared" si="218"/>
        <v>0</v>
      </c>
      <c r="AR19" s="62">
        <v>0</v>
      </c>
      <c r="AS19" s="92">
        <f t="shared" si="224"/>
        <v>0</v>
      </c>
      <c r="AT19" s="64">
        <f t="shared" si="224"/>
        <v>0</v>
      </c>
      <c r="AU19" s="64">
        <f t="shared" si="224"/>
        <v>0</v>
      </c>
      <c r="AV19" s="64">
        <f t="shared" si="224"/>
        <v>0</v>
      </c>
      <c r="AW19" s="64">
        <f t="shared" si="224"/>
        <v>0</v>
      </c>
      <c r="AX19" s="64">
        <f t="shared" si="224"/>
        <v>0</v>
      </c>
      <c r="AY19" s="64">
        <f t="shared" si="224"/>
        <v>0</v>
      </c>
      <c r="AZ19" s="64">
        <f t="shared" si="224"/>
        <v>0</v>
      </c>
      <c r="BA19" s="64">
        <f t="shared" si="224"/>
        <v>0</v>
      </c>
      <c r="BB19" s="64">
        <f t="shared" si="224"/>
        <v>0</v>
      </c>
      <c r="BC19" s="64">
        <f t="shared" si="224"/>
        <v>0</v>
      </c>
      <c r="BD19" s="65">
        <f t="shared" si="224"/>
        <v>0</v>
      </c>
      <c r="BE19" s="62">
        <v>0</v>
      </c>
      <c r="BF19" s="92">
        <f t="shared" si="225"/>
        <v>0</v>
      </c>
      <c r="BG19" s="64">
        <f t="shared" si="225"/>
        <v>0</v>
      </c>
      <c r="BH19" s="64">
        <f t="shared" si="225"/>
        <v>0</v>
      </c>
      <c r="BI19" s="64">
        <f t="shared" si="225"/>
        <v>0</v>
      </c>
      <c r="BJ19" s="64">
        <f t="shared" si="225"/>
        <v>0</v>
      </c>
      <c r="BK19" s="64">
        <f t="shared" si="225"/>
        <v>0</v>
      </c>
      <c r="BL19" s="64">
        <f t="shared" si="225"/>
        <v>0</v>
      </c>
      <c r="BM19" s="64">
        <f t="shared" si="225"/>
        <v>0</v>
      </c>
      <c r="BN19" s="64">
        <f t="shared" si="225"/>
        <v>0</v>
      </c>
      <c r="BO19" s="64">
        <f t="shared" si="225"/>
        <v>0</v>
      </c>
      <c r="BP19" s="64">
        <f t="shared" si="225"/>
        <v>0</v>
      </c>
      <c r="BQ19" s="65">
        <f t="shared" si="225"/>
        <v>0</v>
      </c>
      <c r="BR19" s="62">
        <v>0</v>
      </c>
      <c r="BS19" s="92">
        <f t="shared" si="226"/>
        <v>0</v>
      </c>
      <c r="BT19" s="64">
        <f t="shared" si="226"/>
        <v>0</v>
      </c>
      <c r="BU19" s="64">
        <f t="shared" si="226"/>
        <v>0</v>
      </c>
      <c r="BV19" s="64">
        <f t="shared" si="226"/>
        <v>0</v>
      </c>
      <c r="BW19" s="64">
        <f t="shared" si="226"/>
        <v>0</v>
      </c>
      <c r="BX19" s="64">
        <f t="shared" si="226"/>
        <v>0</v>
      </c>
      <c r="BY19" s="64">
        <f t="shared" si="226"/>
        <v>0</v>
      </c>
      <c r="BZ19" s="64">
        <f t="shared" si="226"/>
        <v>0</v>
      </c>
      <c r="CA19" s="64">
        <f t="shared" si="226"/>
        <v>0</v>
      </c>
      <c r="CB19" s="64">
        <f t="shared" si="226"/>
        <v>0</v>
      </c>
      <c r="CC19" s="64">
        <f t="shared" si="226"/>
        <v>0</v>
      </c>
      <c r="CD19" s="65">
        <f t="shared" si="226"/>
        <v>0</v>
      </c>
    </row>
    <row r="20" spans="1:82" s="6" customFormat="1" ht="11.25" hidden="1" outlineLevel="1" x14ac:dyDescent="0.2">
      <c r="A20" s="59"/>
      <c r="B20" s="60">
        <v>0</v>
      </c>
      <c r="C20" s="61"/>
      <c r="D20" s="96"/>
      <c r="E20" s="62">
        <v>0</v>
      </c>
      <c r="F20" s="63">
        <f t="shared" si="227"/>
        <v>0</v>
      </c>
      <c r="G20" s="64">
        <f t="shared" si="227"/>
        <v>0</v>
      </c>
      <c r="H20" s="64">
        <f t="shared" si="227"/>
        <v>0</v>
      </c>
      <c r="I20" s="64">
        <f t="shared" si="227"/>
        <v>0</v>
      </c>
      <c r="J20" s="64">
        <f t="shared" si="227"/>
        <v>0</v>
      </c>
      <c r="K20" s="64">
        <f t="shared" si="227"/>
        <v>0</v>
      </c>
      <c r="L20" s="64">
        <f t="shared" si="227"/>
        <v>0</v>
      </c>
      <c r="M20" s="64">
        <f t="shared" si="227"/>
        <v>0</v>
      </c>
      <c r="N20" s="64">
        <f t="shared" si="227"/>
        <v>0</v>
      </c>
      <c r="O20" s="64">
        <f t="shared" si="227"/>
        <v>0</v>
      </c>
      <c r="P20" s="64">
        <f t="shared" si="227"/>
        <v>0</v>
      </c>
      <c r="Q20" s="65">
        <f t="shared" si="227"/>
        <v>0</v>
      </c>
      <c r="R20" s="62">
        <v>0</v>
      </c>
      <c r="S20" s="92">
        <f t="shared" si="222"/>
        <v>0</v>
      </c>
      <c r="T20" s="63">
        <f t="shared" si="217"/>
        <v>0</v>
      </c>
      <c r="U20" s="63">
        <f t="shared" si="217"/>
        <v>0</v>
      </c>
      <c r="V20" s="63">
        <f t="shared" si="217"/>
        <v>0</v>
      </c>
      <c r="W20" s="63">
        <f t="shared" si="217"/>
        <v>0</v>
      </c>
      <c r="X20" s="63">
        <f t="shared" si="217"/>
        <v>0</v>
      </c>
      <c r="Y20" s="63">
        <f t="shared" si="217"/>
        <v>0</v>
      </c>
      <c r="Z20" s="63">
        <f t="shared" si="217"/>
        <v>0</v>
      </c>
      <c r="AA20" s="63">
        <f t="shared" si="217"/>
        <v>0</v>
      </c>
      <c r="AB20" s="63">
        <f t="shared" si="217"/>
        <v>0</v>
      </c>
      <c r="AC20" s="63">
        <f t="shared" si="217"/>
        <v>0</v>
      </c>
      <c r="AD20" s="136">
        <f t="shared" si="217"/>
        <v>0</v>
      </c>
      <c r="AE20" s="62">
        <v>0</v>
      </c>
      <c r="AF20" s="92">
        <f t="shared" si="223"/>
        <v>0</v>
      </c>
      <c r="AG20" s="64">
        <f t="shared" si="218"/>
        <v>0</v>
      </c>
      <c r="AH20" s="64">
        <f t="shared" si="218"/>
        <v>0</v>
      </c>
      <c r="AI20" s="64">
        <f t="shared" si="218"/>
        <v>0</v>
      </c>
      <c r="AJ20" s="64">
        <f t="shared" si="218"/>
        <v>0</v>
      </c>
      <c r="AK20" s="64">
        <f t="shared" si="218"/>
        <v>0</v>
      </c>
      <c r="AL20" s="64">
        <f t="shared" si="218"/>
        <v>0</v>
      </c>
      <c r="AM20" s="64">
        <f t="shared" si="218"/>
        <v>0</v>
      </c>
      <c r="AN20" s="64">
        <f t="shared" si="218"/>
        <v>0</v>
      </c>
      <c r="AO20" s="64">
        <f t="shared" si="218"/>
        <v>0</v>
      </c>
      <c r="AP20" s="64">
        <f t="shared" si="218"/>
        <v>0</v>
      </c>
      <c r="AQ20" s="65">
        <f t="shared" si="218"/>
        <v>0</v>
      </c>
      <c r="AR20" s="62">
        <v>0</v>
      </c>
      <c r="AS20" s="92">
        <f t="shared" si="224"/>
        <v>0</v>
      </c>
      <c r="AT20" s="64">
        <f t="shared" si="224"/>
        <v>0</v>
      </c>
      <c r="AU20" s="64">
        <f t="shared" si="224"/>
        <v>0</v>
      </c>
      <c r="AV20" s="64">
        <f t="shared" si="224"/>
        <v>0</v>
      </c>
      <c r="AW20" s="64">
        <f t="shared" si="224"/>
        <v>0</v>
      </c>
      <c r="AX20" s="64">
        <f t="shared" si="224"/>
        <v>0</v>
      </c>
      <c r="AY20" s="64">
        <f t="shared" si="224"/>
        <v>0</v>
      </c>
      <c r="AZ20" s="64">
        <f t="shared" si="224"/>
        <v>0</v>
      </c>
      <c r="BA20" s="64">
        <f t="shared" si="224"/>
        <v>0</v>
      </c>
      <c r="BB20" s="64">
        <f t="shared" si="224"/>
        <v>0</v>
      </c>
      <c r="BC20" s="64">
        <f t="shared" si="224"/>
        <v>0</v>
      </c>
      <c r="BD20" s="65">
        <f t="shared" si="224"/>
        <v>0</v>
      </c>
      <c r="BE20" s="62">
        <v>0</v>
      </c>
      <c r="BF20" s="92">
        <f t="shared" si="225"/>
        <v>0</v>
      </c>
      <c r="BG20" s="64">
        <f t="shared" si="225"/>
        <v>0</v>
      </c>
      <c r="BH20" s="64">
        <f t="shared" si="225"/>
        <v>0</v>
      </c>
      <c r="BI20" s="64">
        <f t="shared" si="225"/>
        <v>0</v>
      </c>
      <c r="BJ20" s="64">
        <f t="shared" si="225"/>
        <v>0</v>
      </c>
      <c r="BK20" s="64">
        <f t="shared" si="225"/>
        <v>0</v>
      </c>
      <c r="BL20" s="64">
        <f t="shared" si="225"/>
        <v>0</v>
      </c>
      <c r="BM20" s="64">
        <f t="shared" si="225"/>
        <v>0</v>
      </c>
      <c r="BN20" s="64">
        <f t="shared" si="225"/>
        <v>0</v>
      </c>
      <c r="BO20" s="64">
        <f t="shared" si="225"/>
        <v>0</v>
      </c>
      <c r="BP20" s="64">
        <f t="shared" si="225"/>
        <v>0</v>
      </c>
      <c r="BQ20" s="65">
        <f t="shared" si="225"/>
        <v>0</v>
      </c>
      <c r="BR20" s="62">
        <v>0</v>
      </c>
      <c r="BS20" s="92">
        <f t="shared" si="226"/>
        <v>0</v>
      </c>
      <c r="BT20" s="64">
        <f t="shared" si="226"/>
        <v>0</v>
      </c>
      <c r="BU20" s="64">
        <f t="shared" si="226"/>
        <v>0</v>
      </c>
      <c r="BV20" s="64">
        <f t="shared" si="226"/>
        <v>0</v>
      </c>
      <c r="BW20" s="64">
        <f t="shared" si="226"/>
        <v>0</v>
      </c>
      <c r="BX20" s="64">
        <f t="shared" si="226"/>
        <v>0</v>
      </c>
      <c r="BY20" s="64">
        <f t="shared" si="226"/>
        <v>0</v>
      </c>
      <c r="BZ20" s="64">
        <f t="shared" si="226"/>
        <v>0</v>
      </c>
      <c r="CA20" s="64">
        <f t="shared" si="226"/>
        <v>0</v>
      </c>
      <c r="CB20" s="64">
        <f t="shared" si="226"/>
        <v>0</v>
      </c>
      <c r="CC20" s="64">
        <f t="shared" si="226"/>
        <v>0</v>
      </c>
      <c r="CD20" s="65">
        <f t="shared" si="226"/>
        <v>0</v>
      </c>
    </row>
    <row r="21" spans="1:82" s="6" customFormat="1" ht="11.25" hidden="1" outlineLevel="1" x14ac:dyDescent="0.2">
      <c r="A21" s="59"/>
      <c r="B21" s="60">
        <v>0</v>
      </c>
      <c r="C21" s="61"/>
      <c r="D21" s="96"/>
      <c r="E21" s="62">
        <v>0</v>
      </c>
      <c r="F21" s="63">
        <f t="shared" si="227"/>
        <v>0</v>
      </c>
      <c r="G21" s="64">
        <f t="shared" si="227"/>
        <v>0</v>
      </c>
      <c r="H21" s="64">
        <f t="shared" si="227"/>
        <v>0</v>
      </c>
      <c r="I21" s="64">
        <f t="shared" si="227"/>
        <v>0</v>
      </c>
      <c r="J21" s="64">
        <f t="shared" si="227"/>
        <v>0</v>
      </c>
      <c r="K21" s="64">
        <f t="shared" si="227"/>
        <v>0</v>
      </c>
      <c r="L21" s="64">
        <f t="shared" si="227"/>
        <v>0</v>
      </c>
      <c r="M21" s="64">
        <f t="shared" si="227"/>
        <v>0</v>
      </c>
      <c r="N21" s="64">
        <f t="shared" si="227"/>
        <v>0</v>
      </c>
      <c r="O21" s="64">
        <f t="shared" si="227"/>
        <v>0</v>
      </c>
      <c r="P21" s="64">
        <f t="shared" si="227"/>
        <v>0</v>
      </c>
      <c r="Q21" s="65">
        <f t="shared" si="227"/>
        <v>0</v>
      </c>
      <c r="R21" s="62">
        <v>0</v>
      </c>
      <c r="S21" s="92">
        <f t="shared" si="222"/>
        <v>0</v>
      </c>
      <c r="T21" s="63">
        <f t="shared" si="217"/>
        <v>0</v>
      </c>
      <c r="U21" s="63">
        <f t="shared" si="217"/>
        <v>0</v>
      </c>
      <c r="V21" s="63">
        <f t="shared" si="217"/>
        <v>0</v>
      </c>
      <c r="W21" s="63">
        <f t="shared" si="217"/>
        <v>0</v>
      </c>
      <c r="X21" s="63">
        <f t="shared" si="217"/>
        <v>0</v>
      </c>
      <c r="Y21" s="63">
        <f t="shared" si="217"/>
        <v>0</v>
      </c>
      <c r="Z21" s="63">
        <f t="shared" si="217"/>
        <v>0</v>
      </c>
      <c r="AA21" s="63">
        <f t="shared" si="217"/>
        <v>0</v>
      </c>
      <c r="AB21" s="63">
        <f t="shared" si="217"/>
        <v>0</v>
      </c>
      <c r="AC21" s="63">
        <f t="shared" si="217"/>
        <v>0</v>
      </c>
      <c r="AD21" s="136">
        <f t="shared" si="217"/>
        <v>0</v>
      </c>
      <c r="AE21" s="62">
        <v>0</v>
      </c>
      <c r="AF21" s="92">
        <f t="shared" si="223"/>
        <v>0</v>
      </c>
      <c r="AG21" s="64">
        <f t="shared" si="218"/>
        <v>0</v>
      </c>
      <c r="AH21" s="64">
        <f t="shared" si="218"/>
        <v>0</v>
      </c>
      <c r="AI21" s="64">
        <f t="shared" si="218"/>
        <v>0</v>
      </c>
      <c r="AJ21" s="64">
        <f t="shared" si="218"/>
        <v>0</v>
      </c>
      <c r="AK21" s="64">
        <f t="shared" si="218"/>
        <v>0</v>
      </c>
      <c r="AL21" s="64">
        <f t="shared" si="218"/>
        <v>0</v>
      </c>
      <c r="AM21" s="64">
        <f t="shared" si="218"/>
        <v>0</v>
      </c>
      <c r="AN21" s="64">
        <f t="shared" si="218"/>
        <v>0</v>
      </c>
      <c r="AO21" s="64">
        <f t="shared" si="218"/>
        <v>0</v>
      </c>
      <c r="AP21" s="64">
        <f t="shared" si="218"/>
        <v>0</v>
      </c>
      <c r="AQ21" s="65">
        <f t="shared" si="218"/>
        <v>0</v>
      </c>
      <c r="AR21" s="62">
        <v>0</v>
      </c>
      <c r="AS21" s="92">
        <f t="shared" si="224"/>
        <v>0</v>
      </c>
      <c r="AT21" s="64">
        <f t="shared" si="224"/>
        <v>0</v>
      </c>
      <c r="AU21" s="64">
        <f t="shared" si="224"/>
        <v>0</v>
      </c>
      <c r="AV21" s="64">
        <f t="shared" si="224"/>
        <v>0</v>
      </c>
      <c r="AW21" s="64">
        <f t="shared" si="224"/>
        <v>0</v>
      </c>
      <c r="AX21" s="64">
        <f t="shared" si="224"/>
        <v>0</v>
      </c>
      <c r="AY21" s="64">
        <f t="shared" si="224"/>
        <v>0</v>
      </c>
      <c r="AZ21" s="64">
        <f t="shared" si="224"/>
        <v>0</v>
      </c>
      <c r="BA21" s="64">
        <f t="shared" si="224"/>
        <v>0</v>
      </c>
      <c r="BB21" s="64">
        <f t="shared" si="224"/>
        <v>0</v>
      </c>
      <c r="BC21" s="64">
        <f t="shared" si="224"/>
        <v>0</v>
      </c>
      <c r="BD21" s="65">
        <f t="shared" si="224"/>
        <v>0</v>
      </c>
      <c r="BE21" s="62">
        <v>0</v>
      </c>
      <c r="BF21" s="92">
        <f t="shared" si="225"/>
        <v>0</v>
      </c>
      <c r="BG21" s="64">
        <f t="shared" si="225"/>
        <v>0</v>
      </c>
      <c r="BH21" s="64">
        <f t="shared" si="225"/>
        <v>0</v>
      </c>
      <c r="BI21" s="64">
        <f t="shared" si="225"/>
        <v>0</v>
      </c>
      <c r="BJ21" s="64">
        <f t="shared" si="225"/>
        <v>0</v>
      </c>
      <c r="BK21" s="64">
        <f t="shared" si="225"/>
        <v>0</v>
      </c>
      <c r="BL21" s="64">
        <f t="shared" si="225"/>
        <v>0</v>
      </c>
      <c r="BM21" s="64">
        <f t="shared" si="225"/>
        <v>0</v>
      </c>
      <c r="BN21" s="64">
        <f t="shared" si="225"/>
        <v>0</v>
      </c>
      <c r="BO21" s="64">
        <f t="shared" si="225"/>
        <v>0</v>
      </c>
      <c r="BP21" s="64">
        <f t="shared" si="225"/>
        <v>0</v>
      </c>
      <c r="BQ21" s="65">
        <f t="shared" si="225"/>
        <v>0</v>
      </c>
      <c r="BR21" s="62">
        <v>0</v>
      </c>
      <c r="BS21" s="92">
        <f t="shared" si="226"/>
        <v>0</v>
      </c>
      <c r="BT21" s="64">
        <f t="shared" si="226"/>
        <v>0</v>
      </c>
      <c r="BU21" s="64">
        <f t="shared" si="226"/>
        <v>0</v>
      </c>
      <c r="BV21" s="64">
        <f t="shared" si="226"/>
        <v>0</v>
      </c>
      <c r="BW21" s="64">
        <f t="shared" si="226"/>
        <v>0</v>
      </c>
      <c r="BX21" s="64">
        <f t="shared" si="226"/>
        <v>0</v>
      </c>
      <c r="BY21" s="64">
        <f t="shared" si="226"/>
        <v>0</v>
      </c>
      <c r="BZ21" s="64">
        <f t="shared" si="226"/>
        <v>0</v>
      </c>
      <c r="CA21" s="64">
        <f t="shared" si="226"/>
        <v>0</v>
      </c>
      <c r="CB21" s="64">
        <f t="shared" si="226"/>
        <v>0</v>
      </c>
      <c r="CC21" s="64">
        <f t="shared" si="226"/>
        <v>0</v>
      </c>
      <c r="CD21" s="65">
        <f t="shared" si="226"/>
        <v>0</v>
      </c>
    </row>
    <row r="22" spans="1:82" s="6" customFormat="1" ht="11.25" hidden="1" outlineLevel="1" x14ac:dyDescent="0.2">
      <c r="A22" s="59"/>
      <c r="B22" s="60">
        <v>0</v>
      </c>
      <c r="C22" s="61"/>
      <c r="D22" s="96"/>
      <c r="E22" s="62">
        <v>0</v>
      </c>
      <c r="F22" s="63">
        <f t="shared" si="227"/>
        <v>0</v>
      </c>
      <c r="G22" s="64">
        <f t="shared" si="227"/>
        <v>0</v>
      </c>
      <c r="H22" s="64">
        <f t="shared" si="227"/>
        <v>0</v>
      </c>
      <c r="I22" s="64">
        <f t="shared" si="227"/>
        <v>0</v>
      </c>
      <c r="J22" s="64">
        <f t="shared" si="227"/>
        <v>0</v>
      </c>
      <c r="K22" s="64">
        <f t="shared" si="227"/>
        <v>0</v>
      </c>
      <c r="L22" s="64">
        <f t="shared" si="227"/>
        <v>0</v>
      </c>
      <c r="M22" s="64">
        <f t="shared" si="227"/>
        <v>0</v>
      </c>
      <c r="N22" s="64">
        <f t="shared" si="227"/>
        <v>0</v>
      </c>
      <c r="O22" s="64">
        <f t="shared" si="227"/>
        <v>0</v>
      </c>
      <c r="P22" s="64">
        <f t="shared" si="227"/>
        <v>0</v>
      </c>
      <c r="Q22" s="65">
        <f t="shared" si="227"/>
        <v>0</v>
      </c>
      <c r="R22" s="62">
        <v>0</v>
      </c>
      <c r="S22" s="92">
        <f t="shared" si="222"/>
        <v>0</v>
      </c>
      <c r="T22" s="63">
        <f t="shared" si="217"/>
        <v>0</v>
      </c>
      <c r="U22" s="63">
        <f t="shared" si="217"/>
        <v>0</v>
      </c>
      <c r="V22" s="63">
        <f t="shared" si="217"/>
        <v>0</v>
      </c>
      <c r="W22" s="63">
        <f t="shared" si="217"/>
        <v>0</v>
      </c>
      <c r="X22" s="63">
        <f t="shared" si="217"/>
        <v>0</v>
      </c>
      <c r="Y22" s="63">
        <f t="shared" si="217"/>
        <v>0</v>
      </c>
      <c r="Z22" s="63">
        <f t="shared" si="217"/>
        <v>0</v>
      </c>
      <c r="AA22" s="63">
        <f t="shared" si="217"/>
        <v>0</v>
      </c>
      <c r="AB22" s="63">
        <f t="shared" si="217"/>
        <v>0</v>
      </c>
      <c r="AC22" s="63">
        <f t="shared" si="217"/>
        <v>0</v>
      </c>
      <c r="AD22" s="136">
        <f t="shared" si="217"/>
        <v>0</v>
      </c>
      <c r="AE22" s="62">
        <v>0</v>
      </c>
      <c r="AF22" s="92">
        <f t="shared" si="223"/>
        <v>0</v>
      </c>
      <c r="AG22" s="64">
        <f t="shared" si="218"/>
        <v>0</v>
      </c>
      <c r="AH22" s="64">
        <f t="shared" si="218"/>
        <v>0</v>
      </c>
      <c r="AI22" s="64">
        <f t="shared" si="218"/>
        <v>0</v>
      </c>
      <c r="AJ22" s="64">
        <f t="shared" si="218"/>
        <v>0</v>
      </c>
      <c r="AK22" s="64">
        <f t="shared" si="218"/>
        <v>0</v>
      </c>
      <c r="AL22" s="64">
        <f t="shared" si="218"/>
        <v>0</v>
      </c>
      <c r="AM22" s="64">
        <f t="shared" si="218"/>
        <v>0</v>
      </c>
      <c r="AN22" s="64">
        <f t="shared" si="218"/>
        <v>0</v>
      </c>
      <c r="AO22" s="64">
        <f t="shared" si="218"/>
        <v>0</v>
      </c>
      <c r="AP22" s="64">
        <f t="shared" si="218"/>
        <v>0</v>
      </c>
      <c r="AQ22" s="65">
        <f t="shared" si="218"/>
        <v>0</v>
      </c>
      <c r="AR22" s="62">
        <v>0</v>
      </c>
      <c r="AS22" s="92">
        <f t="shared" si="224"/>
        <v>0</v>
      </c>
      <c r="AT22" s="64">
        <f t="shared" si="224"/>
        <v>0</v>
      </c>
      <c r="AU22" s="64">
        <f t="shared" si="224"/>
        <v>0</v>
      </c>
      <c r="AV22" s="64">
        <f t="shared" si="224"/>
        <v>0</v>
      </c>
      <c r="AW22" s="64">
        <f t="shared" si="224"/>
        <v>0</v>
      </c>
      <c r="AX22" s="64">
        <f t="shared" si="224"/>
        <v>0</v>
      </c>
      <c r="AY22" s="64">
        <f t="shared" si="224"/>
        <v>0</v>
      </c>
      <c r="AZ22" s="64">
        <f t="shared" si="224"/>
        <v>0</v>
      </c>
      <c r="BA22" s="64">
        <f t="shared" si="224"/>
        <v>0</v>
      </c>
      <c r="BB22" s="64">
        <f t="shared" si="224"/>
        <v>0</v>
      </c>
      <c r="BC22" s="64">
        <f t="shared" si="224"/>
        <v>0</v>
      </c>
      <c r="BD22" s="65">
        <f t="shared" si="224"/>
        <v>0</v>
      </c>
      <c r="BE22" s="62">
        <v>0</v>
      </c>
      <c r="BF22" s="92">
        <f t="shared" si="225"/>
        <v>0</v>
      </c>
      <c r="BG22" s="64">
        <f t="shared" si="225"/>
        <v>0</v>
      </c>
      <c r="BH22" s="64">
        <f t="shared" si="225"/>
        <v>0</v>
      </c>
      <c r="BI22" s="64">
        <f t="shared" si="225"/>
        <v>0</v>
      </c>
      <c r="BJ22" s="64">
        <f t="shared" si="225"/>
        <v>0</v>
      </c>
      <c r="BK22" s="64">
        <f t="shared" si="225"/>
        <v>0</v>
      </c>
      <c r="BL22" s="64">
        <f t="shared" si="225"/>
        <v>0</v>
      </c>
      <c r="BM22" s="64">
        <f t="shared" si="225"/>
        <v>0</v>
      </c>
      <c r="BN22" s="64">
        <f t="shared" si="225"/>
        <v>0</v>
      </c>
      <c r="BO22" s="64">
        <f t="shared" si="225"/>
        <v>0</v>
      </c>
      <c r="BP22" s="64">
        <f t="shared" si="225"/>
        <v>0</v>
      </c>
      <c r="BQ22" s="65">
        <f t="shared" si="225"/>
        <v>0</v>
      </c>
      <c r="BR22" s="62">
        <v>0</v>
      </c>
      <c r="BS22" s="92">
        <f t="shared" si="226"/>
        <v>0</v>
      </c>
      <c r="BT22" s="64">
        <f t="shared" si="226"/>
        <v>0</v>
      </c>
      <c r="BU22" s="64">
        <f t="shared" si="226"/>
        <v>0</v>
      </c>
      <c r="BV22" s="64">
        <f t="shared" si="226"/>
        <v>0</v>
      </c>
      <c r="BW22" s="64">
        <f t="shared" si="226"/>
        <v>0</v>
      </c>
      <c r="BX22" s="64">
        <f t="shared" si="226"/>
        <v>0</v>
      </c>
      <c r="BY22" s="64">
        <f t="shared" si="226"/>
        <v>0</v>
      </c>
      <c r="BZ22" s="64">
        <f t="shared" si="226"/>
        <v>0</v>
      </c>
      <c r="CA22" s="64">
        <f t="shared" si="226"/>
        <v>0</v>
      </c>
      <c r="CB22" s="64">
        <f t="shared" si="226"/>
        <v>0</v>
      </c>
      <c r="CC22" s="64">
        <f t="shared" si="226"/>
        <v>0</v>
      </c>
      <c r="CD22" s="65">
        <f t="shared" si="226"/>
        <v>0</v>
      </c>
    </row>
    <row r="23" spans="1:82" s="6" customFormat="1" ht="12" hidden="1" outlineLevel="1" thickBot="1" x14ac:dyDescent="0.25">
      <c r="A23" s="66"/>
      <c r="B23" s="67">
        <v>0</v>
      </c>
      <c r="C23" s="68"/>
      <c r="D23" s="97"/>
      <c r="E23" s="69">
        <v>0</v>
      </c>
      <c r="F23" s="63">
        <f t="shared" si="227"/>
        <v>0</v>
      </c>
      <c r="G23" s="64">
        <f t="shared" si="227"/>
        <v>0</v>
      </c>
      <c r="H23" s="64">
        <f t="shared" si="227"/>
        <v>0</v>
      </c>
      <c r="I23" s="64">
        <f t="shared" si="227"/>
        <v>0</v>
      </c>
      <c r="J23" s="64">
        <f t="shared" si="227"/>
        <v>0</v>
      </c>
      <c r="K23" s="64">
        <f t="shared" si="227"/>
        <v>0</v>
      </c>
      <c r="L23" s="64">
        <f t="shared" si="227"/>
        <v>0</v>
      </c>
      <c r="M23" s="64">
        <f t="shared" si="227"/>
        <v>0</v>
      </c>
      <c r="N23" s="64">
        <f t="shared" si="227"/>
        <v>0</v>
      </c>
      <c r="O23" s="64">
        <f t="shared" si="227"/>
        <v>0</v>
      </c>
      <c r="P23" s="64">
        <f t="shared" si="227"/>
        <v>0</v>
      </c>
      <c r="Q23" s="65">
        <f t="shared" si="227"/>
        <v>0</v>
      </c>
      <c r="R23" s="69">
        <v>0</v>
      </c>
      <c r="S23" s="92">
        <f t="shared" si="222"/>
        <v>0</v>
      </c>
      <c r="T23" s="63">
        <f t="shared" si="217"/>
        <v>0</v>
      </c>
      <c r="U23" s="63">
        <f t="shared" si="217"/>
        <v>0</v>
      </c>
      <c r="V23" s="63">
        <f t="shared" si="217"/>
        <v>0</v>
      </c>
      <c r="W23" s="63">
        <f t="shared" si="217"/>
        <v>0</v>
      </c>
      <c r="X23" s="63">
        <f t="shared" si="217"/>
        <v>0</v>
      </c>
      <c r="Y23" s="63">
        <f t="shared" si="217"/>
        <v>0</v>
      </c>
      <c r="Z23" s="63">
        <f t="shared" si="217"/>
        <v>0</v>
      </c>
      <c r="AA23" s="63">
        <f t="shared" si="217"/>
        <v>0</v>
      </c>
      <c r="AB23" s="63">
        <f t="shared" si="217"/>
        <v>0</v>
      </c>
      <c r="AC23" s="63">
        <f t="shared" si="217"/>
        <v>0</v>
      </c>
      <c r="AD23" s="136">
        <f t="shared" si="217"/>
        <v>0</v>
      </c>
      <c r="AE23" s="69">
        <v>0</v>
      </c>
      <c r="AF23" s="92">
        <f t="shared" si="223"/>
        <v>0</v>
      </c>
      <c r="AG23" s="64">
        <f t="shared" si="218"/>
        <v>0</v>
      </c>
      <c r="AH23" s="64">
        <f t="shared" si="218"/>
        <v>0</v>
      </c>
      <c r="AI23" s="64">
        <f t="shared" si="218"/>
        <v>0</v>
      </c>
      <c r="AJ23" s="64">
        <f t="shared" si="218"/>
        <v>0</v>
      </c>
      <c r="AK23" s="64">
        <f t="shared" si="218"/>
        <v>0</v>
      </c>
      <c r="AL23" s="64">
        <f t="shared" si="218"/>
        <v>0</v>
      </c>
      <c r="AM23" s="64">
        <f t="shared" si="218"/>
        <v>0</v>
      </c>
      <c r="AN23" s="64">
        <f t="shared" si="218"/>
        <v>0</v>
      </c>
      <c r="AO23" s="64">
        <f t="shared" si="218"/>
        <v>0</v>
      </c>
      <c r="AP23" s="64">
        <f t="shared" si="218"/>
        <v>0</v>
      </c>
      <c r="AQ23" s="65">
        <f t="shared" si="218"/>
        <v>0</v>
      </c>
      <c r="AR23" s="69">
        <v>0</v>
      </c>
      <c r="AS23" s="93">
        <f t="shared" si="224"/>
        <v>0</v>
      </c>
      <c r="AT23" s="70">
        <f t="shared" si="224"/>
        <v>0</v>
      </c>
      <c r="AU23" s="70">
        <f t="shared" si="224"/>
        <v>0</v>
      </c>
      <c r="AV23" s="70">
        <f t="shared" si="224"/>
        <v>0</v>
      </c>
      <c r="AW23" s="70">
        <f t="shared" si="224"/>
        <v>0</v>
      </c>
      <c r="AX23" s="70">
        <f t="shared" si="224"/>
        <v>0</v>
      </c>
      <c r="AY23" s="70">
        <f t="shared" si="224"/>
        <v>0</v>
      </c>
      <c r="AZ23" s="70">
        <f t="shared" si="224"/>
        <v>0</v>
      </c>
      <c r="BA23" s="70">
        <f t="shared" si="224"/>
        <v>0</v>
      </c>
      <c r="BB23" s="70">
        <f t="shared" si="224"/>
        <v>0</v>
      </c>
      <c r="BC23" s="70">
        <f t="shared" si="224"/>
        <v>0</v>
      </c>
      <c r="BD23" s="71">
        <f t="shared" si="224"/>
        <v>0</v>
      </c>
      <c r="BE23" s="69">
        <v>0</v>
      </c>
      <c r="BF23" s="92">
        <f t="shared" si="225"/>
        <v>0</v>
      </c>
      <c r="BG23" s="64">
        <f t="shared" si="225"/>
        <v>0</v>
      </c>
      <c r="BH23" s="64">
        <f t="shared" si="225"/>
        <v>0</v>
      </c>
      <c r="BI23" s="64">
        <f t="shared" si="225"/>
        <v>0</v>
      </c>
      <c r="BJ23" s="64">
        <f t="shared" si="225"/>
        <v>0</v>
      </c>
      <c r="BK23" s="64">
        <f t="shared" si="225"/>
        <v>0</v>
      </c>
      <c r="BL23" s="64">
        <f t="shared" si="225"/>
        <v>0</v>
      </c>
      <c r="BM23" s="64">
        <f t="shared" si="225"/>
        <v>0</v>
      </c>
      <c r="BN23" s="64">
        <f t="shared" si="225"/>
        <v>0</v>
      </c>
      <c r="BO23" s="64">
        <f t="shared" si="225"/>
        <v>0</v>
      </c>
      <c r="BP23" s="64">
        <f t="shared" si="225"/>
        <v>0</v>
      </c>
      <c r="BQ23" s="65">
        <f t="shared" si="225"/>
        <v>0</v>
      </c>
      <c r="BR23" s="69">
        <v>0</v>
      </c>
      <c r="BS23" s="92">
        <f t="shared" si="226"/>
        <v>0</v>
      </c>
      <c r="BT23" s="64">
        <f t="shared" si="226"/>
        <v>0</v>
      </c>
      <c r="BU23" s="64">
        <f t="shared" si="226"/>
        <v>0</v>
      </c>
      <c r="BV23" s="64">
        <f t="shared" si="226"/>
        <v>0</v>
      </c>
      <c r="BW23" s="64">
        <f t="shared" si="226"/>
        <v>0</v>
      </c>
      <c r="BX23" s="64">
        <f t="shared" si="226"/>
        <v>0</v>
      </c>
      <c r="BY23" s="64">
        <f t="shared" si="226"/>
        <v>0</v>
      </c>
      <c r="BZ23" s="64">
        <f t="shared" si="226"/>
        <v>0</v>
      </c>
      <c r="CA23" s="64">
        <f t="shared" si="226"/>
        <v>0</v>
      </c>
      <c r="CB23" s="64">
        <f t="shared" si="226"/>
        <v>0</v>
      </c>
      <c r="CC23" s="64">
        <f t="shared" si="226"/>
        <v>0</v>
      </c>
      <c r="CD23" s="65">
        <f t="shared" si="226"/>
        <v>0</v>
      </c>
    </row>
    <row r="24" spans="1:82" s="8" customFormat="1" collapsed="1" thickBot="1" x14ac:dyDescent="0.25">
      <c r="A24" s="48" t="s">
        <v>2</v>
      </c>
      <c r="B24" s="49"/>
      <c r="C24" s="50"/>
      <c r="D24" s="94"/>
      <c r="E24" s="55">
        <f>SUM(E25:E28)</f>
        <v>0</v>
      </c>
      <c r="F24" s="132">
        <f t="shared" ref="F24:Q24" si="228">SUM(F25:F28)</f>
        <v>0</v>
      </c>
      <c r="G24" s="129">
        <f t="shared" si="228"/>
        <v>0</v>
      </c>
      <c r="H24" s="129">
        <f t="shared" si="228"/>
        <v>0</v>
      </c>
      <c r="I24" s="129">
        <f t="shared" si="228"/>
        <v>0</v>
      </c>
      <c r="J24" s="129">
        <f t="shared" si="228"/>
        <v>0</v>
      </c>
      <c r="K24" s="129">
        <f t="shared" si="228"/>
        <v>0</v>
      </c>
      <c r="L24" s="129">
        <f t="shared" si="228"/>
        <v>0</v>
      </c>
      <c r="M24" s="129">
        <f t="shared" si="228"/>
        <v>0</v>
      </c>
      <c r="N24" s="129">
        <f t="shared" si="228"/>
        <v>0</v>
      </c>
      <c r="O24" s="129">
        <f t="shared" si="228"/>
        <v>0</v>
      </c>
      <c r="P24" s="129">
        <f t="shared" si="228"/>
        <v>0</v>
      </c>
      <c r="Q24" s="130">
        <f t="shared" si="228"/>
        <v>0</v>
      </c>
      <c r="R24" s="55">
        <f>SUM(R25:R28)</f>
        <v>0</v>
      </c>
      <c r="S24" s="132">
        <f t="shared" ref="S24" si="229">SUM(S25:S28)</f>
        <v>0</v>
      </c>
      <c r="T24" s="129">
        <f t="shared" ref="T24" si="230">SUM(T25:T28)</f>
        <v>0</v>
      </c>
      <c r="U24" s="129">
        <f t="shared" ref="U24" si="231">SUM(U25:U28)</f>
        <v>0</v>
      </c>
      <c r="V24" s="129">
        <f t="shared" ref="V24" si="232">SUM(V25:V28)</f>
        <v>0</v>
      </c>
      <c r="W24" s="129">
        <f t="shared" ref="W24" si="233">SUM(W25:W28)</f>
        <v>0</v>
      </c>
      <c r="X24" s="129">
        <f t="shared" ref="X24" si="234">SUM(X25:X28)</f>
        <v>0</v>
      </c>
      <c r="Y24" s="129">
        <f t="shared" ref="Y24" si="235">SUM(Y25:Y28)</f>
        <v>0</v>
      </c>
      <c r="Z24" s="129">
        <f t="shared" ref="Z24" si="236">SUM(Z25:Z28)</f>
        <v>0</v>
      </c>
      <c r="AA24" s="129">
        <f t="shared" ref="AA24" si="237">SUM(AA25:AA28)</f>
        <v>0</v>
      </c>
      <c r="AB24" s="129">
        <f t="shared" ref="AB24" si="238">SUM(AB25:AB28)</f>
        <v>0</v>
      </c>
      <c r="AC24" s="129">
        <f t="shared" ref="AC24" si="239">SUM(AC25:AC28)</f>
        <v>0</v>
      </c>
      <c r="AD24" s="130">
        <f t="shared" ref="AD24" si="240">SUM(AD25:AD28)</f>
        <v>0</v>
      </c>
      <c r="AE24" s="55">
        <f>SUM(AE25:AE28)</f>
        <v>0</v>
      </c>
      <c r="AF24" s="132">
        <f t="shared" ref="AF24" si="241">SUM(AF25:AF28)</f>
        <v>0</v>
      </c>
      <c r="AG24" s="129">
        <f t="shared" ref="AG24" si="242">SUM(AG25:AG28)</f>
        <v>0</v>
      </c>
      <c r="AH24" s="129">
        <f t="shared" ref="AH24" si="243">SUM(AH25:AH28)</f>
        <v>0</v>
      </c>
      <c r="AI24" s="129">
        <f t="shared" ref="AI24" si="244">SUM(AI25:AI28)</f>
        <v>0</v>
      </c>
      <c r="AJ24" s="129">
        <f t="shared" ref="AJ24" si="245">SUM(AJ25:AJ28)</f>
        <v>0</v>
      </c>
      <c r="AK24" s="129">
        <f t="shared" ref="AK24" si="246">SUM(AK25:AK28)</f>
        <v>0</v>
      </c>
      <c r="AL24" s="129">
        <f t="shared" ref="AL24" si="247">SUM(AL25:AL28)</f>
        <v>0</v>
      </c>
      <c r="AM24" s="129">
        <f t="shared" ref="AM24" si="248">SUM(AM25:AM28)</f>
        <v>0</v>
      </c>
      <c r="AN24" s="129">
        <f t="shared" ref="AN24" si="249">SUM(AN25:AN28)</f>
        <v>0</v>
      </c>
      <c r="AO24" s="129">
        <f t="shared" ref="AO24" si="250">SUM(AO25:AO28)</f>
        <v>0</v>
      </c>
      <c r="AP24" s="129">
        <f t="shared" ref="AP24" si="251">SUM(AP25:AP28)</f>
        <v>0</v>
      </c>
      <c r="AQ24" s="130">
        <f t="shared" ref="AQ24" si="252">SUM(AQ25:AQ28)</f>
        <v>0</v>
      </c>
      <c r="AR24" s="55">
        <f>SUM(AR25:AR28)</f>
        <v>0</v>
      </c>
      <c r="AS24" s="132">
        <f t="shared" ref="AS24" si="253">SUM(AS25:AS28)</f>
        <v>0</v>
      </c>
      <c r="AT24" s="129">
        <f t="shared" ref="AT24" si="254">SUM(AT25:AT28)</f>
        <v>0</v>
      </c>
      <c r="AU24" s="129">
        <f t="shared" ref="AU24" si="255">SUM(AU25:AU28)</f>
        <v>0</v>
      </c>
      <c r="AV24" s="129">
        <f t="shared" ref="AV24" si="256">SUM(AV25:AV28)</f>
        <v>0</v>
      </c>
      <c r="AW24" s="129">
        <f t="shared" ref="AW24" si="257">SUM(AW25:AW28)</f>
        <v>0</v>
      </c>
      <c r="AX24" s="129">
        <f t="shared" ref="AX24" si="258">SUM(AX25:AX28)</f>
        <v>0</v>
      </c>
      <c r="AY24" s="129">
        <f t="shared" ref="AY24" si="259">SUM(AY25:AY28)</f>
        <v>0</v>
      </c>
      <c r="AZ24" s="129">
        <f t="shared" ref="AZ24" si="260">SUM(AZ25:AZ28)</f>
        <v>0</v>
      </c>
      <c r="BA24" s="129">
        <f t="shared" ref="BA24" si="261">SUM(BA25:BA28)</f>
        <v>0</v>
      </c>
      <c r="BB24" s="129">
        <f t="shared" ref="BB24" si="262">SUM(BB25:BB28)</f>
        <v>0</v>
      </c>
      <c r="BC24" s="129">
        <f t="shared" ref="BC24" si="263">SUM(BC25:BC28)</f>
        <v>0</v>
      </c>
      <c r="BD24" s="130">
        <f t="shared" ref="BD24" si="264">SUM(BD25:BD28)</f>
        <v>0</v>
      </c>
      <c r="BE24" s="55">
        <f>SUM(BE25:BE28)</f>
        <v>0</v>
      </c>
      <c r="BF24" s="132">
        <f t="shared" ref="BF24" si="265">SUM(BF25:BF28)</f>
        <v>0</v>
      </c>
      <c r="BG24" s="129">
        <f t="shared" ref="BG24" si="266">SUM(BG25:BG28)</f>
        <v>0</v>
      </c>
      <c r="BH24" s="129">
        <f t="shared" ref="BH24" si="267">SUM(BH25:BH28)</f>
        <v>0</v>
      </c>
      <c r="BI24" s="129">
        <f t="shared" ref="BI24" si="268">SUM(BI25:BI28)</f>
        <v>0</v>
      </c>
      <c r="BJ24" s="129">
        <f t="shared" ref="BJ24" si="269">SUM(BJ25:BJ28)</f>
        <v>0</v>
      </c>
      <c r="BK24" s="129">
        <f t="shared" ref="BK24" si="270">SUM(BK25:BK28)</f>
        <v>0</v>
      </c>
      <c r="BL24" s="129">
        <f t="shared" ref="BL24" si="271">SUM(BL25:BL28)</f>
        <v>0</v>
      </c>
      <c r="BM24" s="129">
        <f t="shared" ref="BM24" si="272">SUM(BM25:BM28)</f>
        <v>0</v>
      </c>
      <c r="BN24" s="129">
        <f t="shared" ref="BN24" si="273">SUM(BN25:BN28)</f>
        <v>0</v>
      </c>
      <c r="BO24" s="129">
        <f t="shared" ref="BO24" si="274">SUM(BO25:BO28)</f>
        <v>0</v>
      </c>
      <c r="BP24" s="129">
        <f t="shared" ref="BP24" si="275">SUM(BP25:BP28)</f>
        <v>0</v>
      </c>
      <c r="BQ24" s="130">
        <f t="shared" ref="BQ24" si="276">SUM(BQ25:BQ28)</f>
        <v>0</v>
      </c>
      <c r="BR24" s="55">
        <f>SUM(BR25:BR28)</f>
        <v>0</v>
      </c>
      <c r="BS24" s="132">
        <f t="shared" ref="BS24" si="277">SUM(BS25:BS28)</f>
        <v>0</v>
      </c>
      <c r="BT24" s="129">
        <f t="shared" ref="BT24" si="278">SUM(BT25:BT28)</f>
        <v>0</v>
      </c>
      <c r="BU24" s="129">
        <f t="shared" ref="BU24" si="279">SUM(BU25:BU28)</f>
        <v>0</v>
      </c>
      <c r="BV24" s="129">
        <f t="shared" ref="BV24" si="280">SUM(BV25:BV28)</f>
        <v>0</v>
      </c>
      <c r="BW24" s="129">
        <f t="shared" ref="BW24" si="281">SUM(BW25:BW28)</f>
        <v>0</v>
      </c>
      <c r="BX24" s="129">
        <f t="shared" ref="BX24" si="282">SUM(BX25:BX28)</f>
        <v>0</v>
      </c>
      <c r="BY24" s="129">
        <f t="shared" ref="BY24" si="283">SUM(BY25:BY28)</f>
        <v>0</v>
      </c>
      <c r="BZ24" s="129">
        <f t="shared" ref="BZ24" si="284">SUM(BZ25:BZ28)</f>
        <v>0</v>
      </c>
      <c r="CA24" s="129">
        <f t="shared" ref="CA24" si="285">SUM(CA25:CA28)</f>
        <v>0</v>
      </c>
      <c r="CB24" s="129">
        <f t="shared" ref="CB24" si="286">SUM(CB25:CB28)</f>
        <v>0</v>
      </c>
      <c r="CC24" s="129">
        <f t="shared" ref="CC24" si="287">SUM(CC25:CC28)</f>
        <v>0</v>
      </c>
      <c r="CD24" s="130">
        <f t="shared" ref="CD24" si="288">SUM(CD25:CD28)</f>
        <v>0</v>
      </c>
    </row>
    <row r="25" spans="1:82" s="6" customFormat="1" ht="11.25" hidden="1" outlineLevel="1" x14ac:dyDescent="0.2">
      <c r="A25" s="72"/>
      <c r="B25" s="73">
        <v>0</v>
      </c>
      <c r="C25" s="57" t="s">
        <v>25</v>
      </c>
      <c r="D25" s="98">
        <v>5</v>
      </c>
      <c r="E25" s="58">
        <v>0</v>
      </c>
      <c r="F25" s="74">
        <f t="shared" ref="F25:Q28" si="289">IF(AND($C25="annuelle",$D25=F$2),$E25,IF($C25="mensuelle",$E25/12,IF(AND($C25="trimestrielle",$D25&gt;0,OR($D25=F$2,$D25+3=F$2,$D25+6=F$2,$D25+9=F$2)),$E25/4,0)))</f>
        <v>0</v>
      </c>
      <c r="G25" s="75">
        <f t="shared" si="289"/>
        <v>0</v>
      </c>
      <c r="H25" s="75">
        <f t="shared" si="289"/>
        <v>0</v>
      </c>
      <c r="I25" s="75">
        <f t="shared" si="289"/>
        <v>0</v>
      </c>
      <c r="J25" s="75">
        <f t="shared" si="289"/>
        <v>0</v>
      </c>
      <c r="K25" s="75">
        <f t="shared" si="289"/>
        <v>0</v>
      </c>
      <c r="L25" s="75">
        <f t="shared" si="289"/>
        <v>0</v>
      </c>
      <c r="M25" s="75">
        <f t="shared" si="289"/>
        <v>0</v>
      </c>
      <c r="N25" s="75">
        <f t="shared" si="289"/>
        <v>0</v>
      </c>
      <c r="O25" s="75">
        <f t="shared" si="289"/>
        <v>0</v>
      </c>
      <c r="P25" s="75">
        <f t="shared" si="289"/>
        <v>0</v>
      </c>
      <c r="Q25" s="76">
        <f t="shared" si="289"/>
        <v>0</v>
      </c>
      <c r="R25" s="58">
        <v>0</v>
      </c>
      <c r="S25" s="92">
        <f>IF(AND($C25="annuelle",$D25=S$2),$R25,IF($C25="mensuelle",$R25/12,IF(AND($C25="trimestrielle",$D25&gt;0,OR($D25=S$2,$D25+3=S$2,$D25+6=S$2,$D25+9=S$2)),$R25/4,0)))</f>
        <v>0</v>
      </c>
      <c r="T25" s="63">
        <f t="shared" si="217"/>
        <v>0</v>
      </c>
      <c r="U25" s="63">
        <f t="shared" si="217"/>
        <v>0</v>
      </c>
      <c r="V25" s="63">
        <f t="shared" si="217"/>
        <v>0</v>
      </c>
      <c r="W25" s="63">
        <f t="shared" si="217"/>
        <v>0</v>
      </c>
      <c r="X25" s="63">
        <f t="shared" si="217"/>
        <v>0</v>
      </c>
      <c r="Y25" s="63">
        <f t="shared" si="217"/>
        <v>0</v>
      </c>
      <c r="Z25" s="63">
        <f t="shared" si="217"/>
        <v>0</v>
      </c>
      <c r="AA25" s="63">
        <f t="shared" si="217"/>
        <v>0</v>
      </c>
      <c r="AB25" s="63">
        <f t="shared" si="217"/>
        <v>0</v>
      </c>
      <c r="AC25" s="63">
        <f t="shared" si="217"/>
        <v>0</v>
      </c>
      <c r="AD25" s="136">
        <f t="shared" si="217"/>
        <v>0</v>
      </c>
      <c r="AE25" s="58">
        <v>0</v>
      </c>
      <c r="AF25" s="141">
        <f>IF(AND($C25="annuelle",$D25=AF$2),$AE25,IF($C25="mensuelle",$AE25/12,IF(AND($C25="trimestrielle",$D25&gt;0,OR($D25=AF$2,$D25+3=AF$2,$D25+6=AF$2,$D25+9=AF$2)),$AE25/4,0)))</f>
        <v>0</v>
      </c>
      <c r="AG25" s="75">
        <f t="shared" si="218"/>
        <v>0</v>
      </c>
      <c r="AH25" s="75">
        <f t="shared" si="218"/>
        <v>0</v>
      </c>
      <c r="AI25" s="75">
        <f t="shared" si="218"/>
        <v>0</v>
      </c>
      <c r="AJ25" s="75">
        <f t="shared" si="218"/>
        <v>0</v>
      </c>
      <c r="AK25" s="75">
        <f t="shared" si="218"/>
        <v>0</v>
      </c>
      <c r="AL25" s="75">
        <f t="shared" si="218"/>
        <v>0</v>
      </c>
      <c r="AM25" s="75">
        <f t="shared" si="218"/>
        <v>0</v>
      </c>
      <c r="AN25" s="75">
        <f t="shared" si="218"/>
        <v>0</v>
      </c>
      <c r="AO25" s="75">
        <f t="shared" si="218"/>
        <v>0</v>
      </c>
      <c r="AP25" s="75">
        <f t="shared" si="218"/>
        <v>0</v>
      </c>
      <c r="AQ25" s="76">
        <f t="shared" si="218"/>
        <v>0</v>
      </c>
      <c r="AR25" s="58">
        <v>0</v>
      </c>
      <c r="AS25" s="141">
        <f>IF(AND($C25="annuelle",$D25=AS$2),$AR25,IF($C25="mensuelle",$AR25/12,IF(AND($C25="trimestrielle",$D25&gt;0,OR($D25=AS$2,$D25+3=AS$2,$D25+6=AS$2,$D25+9=AS$2)),$AR25/4,0)))</f>
        <v>0</v>
      </c>
      <c r="AT25" s="75">
        <f t="shared" ref="AT25:BD28" si="290">IF(AND($C25="annuelle",$D25=AT$2),$AR25,IF($C25="mensuelle",$AR25/12,IF(AND($C25="trimestrielle",$D25&gt;0,OR($D25=AT$2,$D25+3=AT$2,$D25+6=AT$2,$D25+9=AT$2)),$AR25/4,0)))</f>
        <v>0</v>
      </c>
      <c r="AU25" s="75">
        <f t="shared" si="290"/>
        <v>0</v>
      </c>
      <c r="AV25" s="75">
        <f t="shared" si="290"/>
        <v>0</v>
      </c>
      <c r="AW25" s="75">
        <f t="shared" si="290"/>
        <v>0</v>
      </c>
      <c r="AX25" s="75">
        <f t="shared" si="290"/>
        <v>0</v>
      </c>
      <c r="AY25" s="75">
        <f t="shared" si="290"/>
        <v>0</v>
      </c>
      <c r="AZ25" s="75">
        <f t="shared" si="290"/>
        <v>0</v>
      </c>
      <c r="BA25" s="75">
        <f t="shared" si="290"/>
        <v>0</v>
      </c>
      <c r="BB25" s="75">
        <f t="shared" si="290"/>
        <v>0</v>
      </c>
      <c r="BC25" s="75">
        <f t="shared" si="290"/>
        <v>0</v>
      </c>
      <c r="BD25" s="76">
        <f t="shared" si="290"/>
        <v>0</v>
      </c>
      <c r="BE25" s="58">
        <v>0</v>
      </c>
      <c r="BF25" s="141">
        <f>IF(AND($C25="annuelle",$D25=BF$2),$BE25,IF($C25="mensuelle",$BE25/12,IF(AND($C25="trimestrielle",$D25&gt;0,OR($D25=BF$2,$D25+3=BF$2,$D25+6=BF$2,$D25+9=BF$2)),$BE25/4,0)))</f>
        <v>0</v>
      </c>
      <c r="BG25" s="75">
        <f t="shared" ref="BG25:BQ25" si="291">IF(AND($C25="annuelle",$D25=BG$2),$BE25,IF($C25="mensuelle",$BE25/12,IF(AND($C25="trimestrielle",$D25&gt;0,OR($D25=BG$2,$D25+3=BG$2,$D25+6=BG$2,$D25+9=BG$2)),$BE25/4,0)))</f>
        <v>0</v>
      </c>
      <c r="BH25" s="75">
        <f t="shared" si="291"/>
        <v>0</v>
      </c>
      <c r="BI25" s="75">
        <f t="shared" si="291"/>
        <v>0</v>
      </c>
      <c r="BJ25" s="75">
        <f t="shared" si="291"/>
        <v>0</v>
      </c>
      <c r="BK25" s="75">
        <f t="shared" si="291"/>
        <v>0</v>
      </c>
      <c r="BL25" s="75">
        <f t="shared" si="291"/>
        <v>0</v>
      </c>
      <c r="BM25" s="75">
        <f t="shared" si="291"/>
        <v>0</v>
      </c>
      <c r="BN25" s="75">
        <f t="shared" si="291"/>
        <v>0</v>
      </c>
      <c r="BO25" s="75">
        <f t="shared" si="291"/>
        <v>0</v>
      </c>
      <c r="BP25" s="75">
        <f t="shared" si="291"/>
        <v>0</v>
      </c>
      <c r="BQ25" s="76">
        <f t="shared" si="291"/>
        <v>0</v>
      </c>
      <c r="BR25" s="58">
        <v>0</v>
      </c>
      <c r="BS25" s="141">
        <f>IF(AND($C25="annuelle",$D25=BS$2),$BR25,IF($C25="mensuelle",$BR25/12,IF(AND($C25="trimestrielle",$D25&gt;0,OR($D25=BS$2,$D25+3=BS$2,$D25+6=BS$2,$D25+9=BS$2)),$BR25/4,0)))</f>
        <v>0</v>
      </c>
      <c r="BT25" s="75">
        <f t="shared" ref="BT25:CD25" si="292">IF(AND($C25="annuelle",$D25=BT$2),$BR25,IF($C25="mensuelle",$BR25/12,IF(AND($C25="trimestrielle",$D25&gt;0,OR($D25=BT$2,$D25+3=BT$2,$D25+6=BT$2,$D25+9=BT$2)),$BR25/4,0)))</f>
        <v>0</v>
      </c>
      <c r="BU25" s="75">
        <f t="shared" si="292"/>
        <v>0</v>
      </c>
      <c r="BV25" s="75">
        <f t="shared" si="292"/>
        <v>0</v>
      </c>
      <c r="BW25" s="75">
        <f t="shared" si="292"/>
        <v>0</v>
      </c>
      <c r="BX25" s="75">
        <f t="shared" si="292"/>
        <v>0</v>
      </c>
      <c r="BY25" s="75">
        <f t="shared" si="292"/>
        <v>0</v>
      </c>
      <c r="BZ25" s="75">
        <f t="shared" si="292"/>
        <v>0</v>
      </c>
      <c r="CA25" s="75">
        <f t="shared" si="292"/>
        <v>0</v>
      </c>
      <c r="CB25" s="75">
        <f t="shared" si="292"/>
        <v>0</v>
      </c>
      <c r="CC25" s="75">
        <f t="shared" si="292"/>
        <v>0</v>
      </c>
      <c r="CD25" s="76">
        <f t="shared" si="292"/>
        <v>0</v>
      </c>
    </row>
    <row r="26" spans="1:82" s="6" customFormat="1" ht="11.25" hidden="1" outlineLevel="1" x14ac:dyDescent="0.2">
      <c r="A26" s="59"/>
      <c r="B26" s="60">
        <v>0.21</v>
      </c>
      <c r="C26" s="61" t="s">
        <v>24</v>
      </c>
      <c r="D26" s="96">
        <v>2</v>
      </c>
      <c r="E26" s="62">
        <v>0</v>
      </c>
      <c r="F26" s="63">
        <f t="shared" si="289"/>
        <v>0</v>
      </c>
      <c r="G26" s="64">
        <f t="shared" si="289"/>
        <v>0</v>
      </c>
      <c r="H26" s="64">
        <f t="shared" si="289"/>
        <v>0</v>
      </c>
      <c r="I26" s="64">
        <f t="shared" si="289"/>
        <v>0</v>
      </c>
      <c r="J26" s="64">
        <f t="shared" si="289"/>
        <v>0</v>
      </c>
      <c r="K26" s="64">
        <f t="shared" si="289"/>
        <v>0</v>
      </c>
      <c r="L26" s="64">
        <f t="shared" si="289"/>
        <v>0</v>
      </c>
      <c r="M26" s="64">
        <f t="shared" si="289"/>
        <v>0</v>
      </c>
      <c r="N26" s="64">
        <f t="shared" si="289"/>
        <v>0</v>
      </c>
      <c r="O26" s="64">
        <f t="shared" si="289"/>
        <v>0</v>
      </c>
      <c r="P26" s="64">
        <f t="shared" si="289"/>
        <v>0</v>
      </c>
      <c r="Q26" s="65">
        <f t="shared" si="289"/>
        <v>0</v>
      </c>
      <c r="R26" s="62">
        <v>0</v>
      </c>
      <c r="S26" s="92">
        <f t="shared" ref="S26:S28" si="293">IF(AND($C26="annuelle",$D26=S$2),$R26,IF($C26="mensuelle",$R26/12,IF(AND($C26="trimestrielle",$D26&gt;0,OR($D26=S$2,$D26+3=S$2,$D26+6=S$2,$D26+9=S$2)),$R26/4,0)))</f>
        <v>0</v>
      </c>
      <c r="T26" s="63">
        <f t="shared" si="217"/>
        <v>0</v>
      </c>
      <c r="U26" s="63">
        <f t="shared" si="217"/>
        <v>0</v>
      </c>
      <c r="V26" s="63">
        <f t="shared" si="217"/>
        <v>0</v>
      </c>
      <c r="W26" s="63">
        <f t="shared" si="217"/>
        <v>0</v>
      </c>
      <c r="X26" s="63">
        <f t="shared" si="217"/>
        <v>0</v>
      </c>
      <c r="Y26" s="63">
        <f t="shared" si="217"/>
        <v>0</v>
      </c>
      <c r="Z26" s="63">
        <f t="shared" si="217"/>
        <v>0</v>
      </c>
      <c r="AA26" s="63">
        <f t="shared" si="217"/>
        <v>0</v>
      </c>
      <c r="AB26" s="63">
        <f t="shared" si="217"/>
        <v>0</v>
      </c>
      <c r="AC26" s="63">
        <f t="shared" si="217"/>
        <v>0</v>
      </c>
      <c r="AD26" s="136">
        <f t="shared" si="217"/>
        <v>0</v>
      </c>
      <c r="AE26" s="62">
        <v>0</v>
      </c>
      <c r="AF26" s="92">
        <f t="shared" ref="AF26:AF28" si="294">IF(AND($C26="annuelle",$D26=AF$2),$AE26,IF($C26="mensuelle",$AE26/12,IF(AND($C26="trimestrielle",$D26&gt;0,OR($D26=AF$2,$D26+3=AF$2,$D26+6=AF$2,$D26+9=AF$2)),$AE26/4,0)))</f>
        <v>0</v>
      </c>
      <c r="AG26" s="64">
        <f t="shared" si="218"/>
        <v>0</v>
      </c>
      <c r="AH26" s="64">
        <f t="shared" si="218"/>
        <v>0</v>
      </c>
      <c r="AI26" s="64">
        <f t="shared" si="218"/>
        <v>0</v>
      </c>
      <c r="AJ26" s="64">
        <f t="shared" si="218"/>
        <v>0</v>
      </c>
      <c r="AK26" s="64">
        <f t="shared" si="218"/>
        <v>0</v>
      </c>
      <c r="AL26" s="64">
        <f t="shared" si="218"/>
        <v>0</v>
      </c>
      <c r="AM26" s="64">
        <f t="shared" si="218"/>
        <v>0</v>
      </c>
      <c r="AN26" s="64">
        <f t="shared" si="218"/>
        <v>0</v>
      </c>
      <c r="AO26" s="64">
        <f t="shared" si="218"/>
        <v>0</v>
      </c>
      <c r="AP26" s="64">
        <f t="shared" si="218"/>
        <v>0</v>
      </c>
      <c r="AQ26" s="65">
        <f t="shared" si="218"/>
        <v>0</v>
      </c>
      <c r="AR26" s="62">
        <v>0</v>
      </c>
      <c r="AS26" s="92">
        <f t="shared" ref="AS26:AS28" si="295">IF(AND($C26="annuelle",$D26=AS$2),$AR26,IF($C26="mensuelle",$AR26/12,IF(AND($C26="trimestrielle",$D26&gt;0,OR($D26=AS$2,$D26+3=AS$2,$D26+6=AS$2,$D26+9=AS$2)),$AR26/4,0)))</f>
        <v>0</v>
      </c>
      <c r="AT26" s="64">
        <f t="shared" si="290"/>
        <v>0</v>
      </c>
      <c r="AU26" s="64">
        <f t="shared" si="290"/>
        <v>0</v>
      </c>
      <c r="AV26" s="64">
        <f t="shared" si="290"/>
        <v>0</v>
      </c>
      <c r="AW26" s="64">
        <f t="shared" si="290"/>
        <v>0</v>
      </c>
      <c r="AX26" s="64">
        <f t="shared" si="290"/>
        <v>0</v>
      </c>
      <c r="AY26" s="64">
        <f t="shared" si="290"/>
        <v>0</v>
      </c>
      <c r="AZ26" s="64">
        <f t="shared" si="290"/>
        <v>0</v>
      </c>
      <c r="BA26" s="64">
        <f t="shared" si="290"/>
        <v>0</v>
      </c>
      <c r="BB26" s="64">
        <f t="shared" si="290"/>
        <v>0</v>
      </c>
      <c r="BC26" s="64">
        <f t="shared" si="290"/>
        <v>0</v>
      </c>
      <c r="BD26" s="65">
        <f t="shared" si="290"/>
        <v>0</v>
      </c>
      <c r="BE26" s="62">
        <v>0</v>
      </c>
      <c r="BF26" s="92">
        <f t="shared" ref="BF26:BQ28" si="296">IF(AND($C26="annuelle",$D26=BF$2),$BE26,IF($C26="mensuelle",$BE26/12,IF(AND($C26="trimestrielle",$D26&gt;0,OR($D26=BF$2,$D26+3=BF$2,$D26+6=BF$2,$D26+9=BF$2)),$BE26/4,0)))</f>
        <v>0</v>
      </c>
      <c r="BG26" s="64">
        <f t="shared" si="296"/>
        <v>0</v>
      </c>
      <c r="BH26" s="64">
        <f t="shared" si="296"/>
        <v>0</v>
      </c>
      <c r="BI26" s="64">
        <f t="shared" si="296"/>
        <v>0</v>
      </c>
      <c r="BJ26" s="64">
        <f t="shared" si="296"/>
        <v>0</v>
      </c>
      <c r="BK26" s="64">
        <f t="shared" si="296"/>
        <v>0</v>
      </c>
      <c r="BL26" s="64">
        <f t="shared" si="296"/>
        <v>0</v>
      </c>
      <c r="BM26" s="64">
        <f t="shared" si="296"/>
        <v>0</v>
      </c>
      <c r="BN26" s="64">
        <f t="shared" si="296"/>
        <v>0</v>
      </c>
      <c r="BO26" s="64">
        <f t="shared" si="296"/>
        <v>0</v>
      </c>
      <c r="BP26" s="64">
        <f t="shared" si="296"/>
        <v>0</v>
      </c>
      <c r="BQ26" s="65">
        <f t="shared" si="296"/>
        <v>0</v>
      </c>
      <c r="BR26" s="62">
        <v>0</v>
      </c>
      <c r="BS26" s="92">
        <f t="shared" ref="BS26:CD28" si="297">IF(AND($C26="annuelle",$D26=BS$2),$BR26,IF($C26="mensuelle",$BR26/12,IF(AND($C26="trimestrielle",$D26&gt;0,OR($D26=BS$2,$D26+3=BS$2,$D26+6=BS$2,$D26+9=BS$2)),$BR26/4,0)))</f>
        <v>0</v>
      </c>
      <c r="BT26" s="64">
        <f t="shared" si="297"/>
        <v>0</v>
      </c>
      <c r="BU26" s="64">
        <f t="shared" si="297"/>
        <v>0</v>
      </c>
      <c r="BV26" s="64">
        <f t="shared" si="297"/>
        <v>0</v>
      </c>
      <c r="BW26" s="64">
        <f t="shared" si="297"/>
        <v>0</v>
      </c>
      <c r="BX26" s="64">
        <f t="shared" si="297"/>
        <v>0</v>
      </c>
      <c r="BY26" s="64">
        <f t="shared" si="297"/>
        <v>0</v>
      </c>
      <c r="BZ26" s="64">
        <f t="shared" si="297"/>
        <v>0</v>
      </c>
      <c r="CA26" s="64">
        <f t="shared" si="297"/>
        <v>0</v>
      </c>
      <c r="CB26" s="64">
        <f t="shared" si="297"/>
        <v>0</v>
      </c>
      <c r="CC26" s="64">
        <f t="shared" si="297"/>
        <v>0</v>
      </c>
      <c r="CD26" s="65">
        <f t="shared" si="297"/>
        <v>0</v>
      </c>
    </row>
    <row r="27" spans="1:82" s="6" customFormat="1" ht="11.25" hidden="1" outlineLevel="1" x14ac:dyDescent="0.2">
      <c r="A27" s="59"/>
      <c r="B27" s="60">
        <v>0</v>
      </c>
      <c r="C27" s="61"/>
      <c r="D27" s="96"/>
      <c r="E27" s="62">
        <v>0</v>
      </c>
      <c r="F27" s="63">
        <f t="shared" si="289"/>
        <v>0</v>
      </c>
      <c r="G27" s="64">
        <f t="shared" si="289"/>
        <v>0</v>
      </c>
      <c r="H27" s="64">
        <f t="shared" si="289"/>
        <v>0</v>
      </c>
      <c r="I27" s="64">
        <f t="shared" si="289"/>
        <v>0</v>
      </c>
      <c r="J27" s="64">
        <f t="shared" si="289"/>
        <v>0</v>
      </c>
      <c r="K27" s="64">
        <f t="shared" si="289"/>
        <v>0</v>
      </c>
      <c r="L27" s="64">
        <f t="shared" si="289"/>
        <v>0</v>
      </c>
      <c r="M27" s="64">
        <f t="shared" si="289"/>
        <v>0</v>
      </c>
      <c r="N27" s="64">
        <f t="shared" si="289"/>
        <v>0</v>
      </c>
      <c r="O27" s="64">
        <f t="shared" si="289"/>
        <v>0</v>
      </c>
      <c r="P27" s="64">
        <f t="shared" si="289"/>
        <v>0</v>
      </c>
      <c r="Q27" s="65">
        <f t="shared" si="289"/>
        <v>0</v>
      </c>
      <c r="R27" s="62">
        <v>0</v>
      </c>
      <c r="S27" s="92">
        <f t="shared" si="293"/>
        <v>0</v>
      </c>
      <c r="T27" s="63">
        <f t="shared" si="217"/>
        <v>0</v>
      </c>
      <c r="U27" s="63">
        <f t="shared" si="217"/>
        <v>0</v>
      </c>
      <c r="V27" s="63">
        <f t="shared" si="217"/>
        <v>0</v>
      </c>
      <c r="W27" s="63">
        <f t="shared" si="217"/>
        <v>0</v>
      </c>
      <c r="X27" s="63">
        <f t="shared" si="217"/>
        <v>0</v>
      </c>
      <c r="Y27" s="63">
        <f t="shared" si="217"/>
        <v>0</v>
      </c>
      <c r="Z27" s="63">
        <f t="shared" si="217"/>
        <v>0</v>
      </c>
      <c r="AA27" s="63">
        <f t="shared" si="217"/>
        <v>0</v>
      </c>
      <c r="AB27" s="63">
        <f t="shared" si="217"/>
        <v>0</v>
      </c>
      <c r="AC27" s="63">
        <f t="shared" si="217"/>
        <v>0</v>
      </c>
      <c r="AD27" s="136">
        <f t="shared" si="217"/>
        <v>0</v>
      </c>
      <c r="AE27" s="62">
        <v>0</v>
      </c>
      <c r="AF27" s="92">
        <f t="shared" si="294"/>
        <v>0</v>
      </c>
      <c r="AG27" s="64">
        <f t="shared" si="218"/>
        <v>0</v>
      </c>
      <c r="AH27" s="64">
        <f t="shared" si="218"/>
        <v>0</v>
      </c>
      <c r="AI27" s="64">
        <f t="shared" si="218"/>
        <v>0</v>
      </c>
      <c r="AJ27" s="64">
        <f t="shared" si="218"/>
        <v>0</v>
      </c>
      <c r="AK27" s="64">
        <f t="shared" si="218"/>
        <v>0</v>
      </c>
      <c r="AL27" s="64">
        <f t="shared" si="218"/>
        <v>0</v>
      </c>
      <c r="AM27" s="64">
        <f t="shared" si="218"/>
        <v>0</v>
      </c>
      <c r="AN27" s="64">
        <f t="shared" si="218"/>
        <v>0</v>
      </c>
      <c r="AO27" s="64">
        <f t="shared" si="218"/>
        <v>0</v>
      </c>
      <c r="AP27" s="64">
        <f t="shared" si="218"/>
        <v>0</v>
      </c>
      <c r="AQ27" s="65">
        <f t="shared" si="218"/>
        <v>0</v>
      </c>
      <c r="AR27" s="62">
        <v>0</v>
      </c>
      <c r="AS27" s="92">
        <f t="shared" si="295"/>
        <v>0</v>
      </c>
      <c r="AT27" s="64">
        <f t="shared" si="290"/>
        <v>0</v>
      </c>
      <c r="AU27" s="64">
        <f t="shared" si="290"/>
        <v>0</v>
      </c>
      <c r="AV27" s="64">
        <f t="shared" si="290"/>
        <v>0</v>
      </c>
      <c r="AW27" s="64">
        <f t="shared" si="290"/>
        <v>0</v>
      </c>
      <c r="AX27" s="64">
        <f t="shared" si="290"/>
        <v>0</v>
      </c>
      <c r="AY27" s="64">
        <f t="shared" si="290"/>
        <v>0</v>
      </c>
      <c r="AZ27" s="64">
        <f t="shared" si="290"/>
        <v>0</v>
      </c>
      <c r="BA27" s="64">
        <f t="shared" si="290"/>
        <v>0</v>
      </c>
      <c r="BB27" s="64">
        <f t="shared" si="290"/>
        <v>0</v>
      </c>
      <c r="BC27" s="64">
        <f t="shared" si="290"/>
        <v>0</v>
      </c>
      <c r="BD27" s="65">
        <f t="shared" si="290"/>
        <v>0</v>
      </c>
      <c r="BE27" s="62">
        <v>0</v>
      </c>
      <c r="BF27" s="92">
        <f t="shared" si="296"/>
        <v>0</v>
      </c>
      <c r="BG27" s="64">
        <f t="shared" si="296"/>
        <v>0</v>
      </c>
      <c r="BH27" s="64">
        <f t="shared" si="296"/>
        <v>0</v>
      </c>
      <c r="BI27" s="64">
        <f t="shared" si="296"/>
        <v>0</v>
      </c>
      <c r="BJ27" s="64">
        <f t="shared" si="296"/>
        <v>0</v>
      </c>
      <c r="BK27" s="64">
        <f t="shared" si="296"/>
        <v>0</v>
      </c>
      <c r="BL27" s="64">
        <f t="shared" si="296"/>
        <v>0</v>
      </c>
      <c r="BM27" s="64">
        <f t="shared" si="296"/>
        <v>0</v>
      </c>
      <c r="BN27" s="64">
        <f t="shared" si="296"/>
        <v>0</v>
      </c>
      <c r="BO27" s="64">
        <f t="shared" si="296"/>
        <v>0</v>
      </c>
      <c r="BP27" s="64">
        <f t="shared" si="296"/>
        <v>0</v>
      </c>
      <c r="BQ27" s="65">
        <f t="shared" si="296"/>
        <v>0</v>
      </c>
      <c r="BR27" s="62">
        <v>0</v>
      </c>
      <c r="BS27" s="92">
        <f t="shared" si="297"/>
        <v>0</v>
      </c>
      <c r="BT27" s="64">
        <f t="shared" si="297"/>
        <v>0</v>
      </c>
      <c r="BU27" s="64">
        <f t="shared" si="297"/>
        <v>0</v>
      </c>
      <c r="BV27" s="64">
        <f t="shared" si="297"/>
        <v>0</v>
      </c>
      <c r="BW27" s="64">
        <f t="shared" si="297"/>
        <v>0</v>
      </c>
      <c r="BX27" s="64">
        <f t="shared" si="297"/>
        <v>0</v>
      </c>
      <c r="BY27" s="64">
        <f t="shared" si="297"/>
        <v>0</v>
      </c>
      <c r="BZ27" s="64">
        <f t="shared" si="297"/>
        <v>0</v>
      </c>
      <c r="CA27" s="64">
        <f t="shared" si="297"/>
        <v>0</v>
      </c>
      <c r="CB27" s="64">
        <f t="shared" si="297"/>
        <v>0</v>
      </c>
      <c r="CC27" s="64">
        <f t="shared" si="297"/>
        <v>0</v>
      </c>
      <c r="CD27" s="65">
        <f t="shared" si="297"/>
        <v>0</v>
      </c>
    </row>
    <row r="28" spans="1:82" s="6" customFormat="1" ht="12" hidden="1" outlineLevel="1" thickBot="1" x14ac:dyDescent="0.25">
      <c r="A28" s="66"/>
      <c r="B28" s="67">
        <v>0</v>
      </c>
      <c r="C28" s="68"/>
      <c r="D28" s="97"/>
      <c r="E28" s="69">
        <v>0</v>
      </c>
      <c r="F28" s="63">
        <f t="shared" si="289"/>
        <v>0</v>
      </c>
      <c r="G28" s="64">
        <f t="shared" si="289"/>
        <v>0</v>
      </c>
      <c r="H28" s="64">
        <f t="shared" si="289"/>
        <v>0</v>
      </c>
      <c r="I28" s="64">
        <f t="shared" si="289"/>
        <v>0</v>
      </c>
      <c r="J28" s="64">
        <f t="shared" si="289"/>
        <v>0</v>
      </c>
      <c r="K28" s="64">
        <f t="shared" si="289"/>
        <v>0</v>
      </c>
      <c r="L28" s="64">
        <f t="shared" si="289"/>
        <v>0</v>
      </c>
      <c r="M28" s="64">
        <f t="shared" si="289"/>
        <v>0</v>
      </c>
      <c r="N28" s="64">
        <f t="shared" si="289"/>
        <v>0</v>
      </c>
      <c r="O28" s="64">
        <f t="shared" si="289"/>
        <v>0</v>
      </c>
      <c r="P28" s="64">
        <f t="shared" si="289"/>
        <v>0</v>
      </c>
      <c r="Q28" s="65">
        <f t="shared" si="289"/>
        <v>0</v>
      </c>
      <c r="R28" s="69">
        <v>0</v>
      </c>
      <c r="S28" s="92">
        <f t="shared" si="293"/>
        <v>0</v>
      </c>
      <c r="T28" s="63">
        <f t="shared" si="217"/>
        <v>0</v>
      </c>
      <c r="U28" s="63">
        <f t="shared" si="217"/>
        <v>0</v>
      </c>
      <c r="V28" s="63">
        <f t="shared" si="217"/>
        <v>0</v>
      </c>
      <c r="W28" s="63">
        <f t="shared" si="217"/>
        <v>0</v>
      </c>
      <c r="X28" s="63">
        <f t="shared" si="217"/>
        <v>0</v>
      </c>
      <c r="Y28" s="63">
        <f t="shared" si="217"/>
        <v>0</v>
      </c>
      <c r="Z28" s="63">
        <f t="shared" si="217"/>
        <v>0</v>
      </c>
      <c r="AA28" s="63">
        <f t="shared" si="217"/>
        <v>0</v>
      </c>
      <c r="AB28" s="63">
        <f t="shared" si="217"/>
        <v>0</v>
      </c>
      <c r="AC28" s="63">
        <f t="shared" si="217"/>
        <v>0</v>
      </c>
      <c r="AD28" s="136">
        <f t="shared" si="217"/>
        <v>0</v>
      </c>
      <c r="AE28" s="69">
        <v>0</v>
      </c>
      <c r="AF28" s="92">
        <f t="shared" si="294"/>
        <v>0</v>
      </c>
      <c r="AG28" s="64">
        <f t="shared" si="218"/>
        <v>0</v>
      </c>
      <c r="AH28" s="64">
        <f t="shared" si="218"/>
        <v>0</v>
      </c>
      <c r="AI28" s="64">
        <f t="shared" si="218"/>
        <v>0</v>
      </c>
      <c r="AJ28" s="64">
        <f t="shared" si="218"/>
        <v>0</v>
      </c>
      <c r="AK28" s="64">
        <f t="shared" si="218"/>
        <v>0</v>
      </c>
      <c r="AL28" s="64">
        <f t="shared" si="218"/>
        <v>0</v>
      </c>
      <c r="AM28" s="64">
        <f t="shared" si="218"/>
        <v>0</v>
      </c>
      <c r="AN28" s="64">
        <f t="shared" si="218"/>
        <v>0</v>
      </c>
      <c r="AO28" s="64">
        <f t="shared" si="218"/>
        <v>0</v>
      </c>
      <c r="AP28" s="64">
        <f t="shared" si="218"/>
        <v>0</v>
      </c>
      <c r="AQ28" s="65">
        <f t="shared" si="218"/>
        <v>0</v>
      </c>
      <c r="AR28" s="69">
        <v>0</v>
      </c>
      <c r="AS28" s="93">
        <f t="shared" si="295"/>
        <v>0</v>
      </c>
      <c r="AT28" s="70">
        <f t="shared" si="290"/>
        <v>0</v>
      </c>
      <c r="AU28" s="70">
        <f t="shared" si="290"/>
        <v>0</v>
      </c>
      <c r="AV28" s="70">
        <f t="shared" si="290"/>
        <v>0</v>
      </c>
      <c r="AW28" s="70">
        <f t="shared" si="290"/>
        <v>0</v>
      </c>
      <c r="AX28" s="70">
        <f t="shared" si="290"/>
        <v>0</v>
      </c>
      <c r="AY28" s="70">
        <f t="shared" si="290"/>
        <v>0</v>
      </c>
      <c r="AZ28" s="70">
        <f t="shared" si="290"/>
        <v>0</v>
      </c>
      <c r="BA28" s="70">
        <f t="shared" si="290"/>
        <v>0</v>
      </c>
      <c r="BB28" s="70">
        <f t="shared" si="290"/>
        <v>0</v>
      </c>
      <c r="BC28" s="70">
        <f t="shared" si="290"/>
        <v>0</v>
      </c>
      <c r="BD28" s="71">
        <f t="shared" si="290"/>
        <v>0</v>
      </c>
      <c r="BE28" s="69">
        <v>0</v>
      </c>
      <c r="BF28" s="92">
        <f t="shared" si="296"/>
        <v>0</v>
      </c>
      <c r="BG28" s="64">
        <f t="shared" si="296"/>
        <v>0</v>
      </c>
      <c r="BH28" s="64">
        <f t="shared" si="296"/>
        <v>0</v>
      </c>
      <c r="BI28" s="64">
        <f t="shared" si="296"/>
        <v>0</v>
      </c>
      <c r="BJ28" s="64">
        <f t="shared" si="296"/>
        <v>0</v>
      </c>
      <c r="BK28" s="64">
        <f t="shared" si="296"/>
        <v>0</v>
      </c>
      <c r="BL28" s="64">
        <f>IF(AND($C28="annuelle",$D28=BL$2),$BE28,IF($C28="mensuelle",$BE28/12,IF(AND($C28="trimestrielle",$D28&gt;0,OR($D28=BL$2,$D28+3=BL$2,$D28+6=BL$2,$D28+9=BL$2)),$BE28/4,0)))</f>
        <v>0</v>
      </c>
      <c r="BM28" s="64">
        <f t="shared" si="296"/>
        <v>0</v>
      </c>
      <c r="BN28" s="64">
        <f t="shared" si="296"/>
        <v>0</v>
      </c>
      <c r="BO28" s="64">
        <f t="shared" si="296"/>
        <v>0</v>
      </c>
      <c r="BP28" s="64">
        <f t="shared" si="296"/>
        <v>0</v>
      </c>
      <c r="BQ28" s="65">
        <f t="shared" si="296"/>
        <v>0</v>
      </c>
      <c r="BR28" s="69">
        <v>0</v>
      </c>
      <c r="BS28" s="92">
        <f t="shared" si="297"/>
        <v>0</v>
      </c>
      <c r="BT28" s="64">
        <f t="shared" si="297"/>
        <v>0</v>
      </c>
      <c r="BU28" s="64">
        <f t="shared" si="297"/>
        <v>0</v>
      </c>
      <c r="BV28" s="64">
        <f t="shared" si="297"/>
        <v>0</v>
      </c>
      <c r="BW28" s="64">
        <f t="shared" si="297"/>
        <v>0</v>
      </c>
      <c r="BX28" s="64">
        <f t="shared" si="297"/>
        <v>0</v>
      </c>
      <c r="BY28" s="64">
        <f t="shared" si="297"/>
        <v>0</v>
      </c>
      <c r="BZ28" s="64">
        <f t="shared" si="297"/>
        <v>0</v>
      </c>
      <c r="CA28" s="64">
        <f t="shared" si="297"/>
        <v>0</v>
      </c>
      <c r="CB28" s="64">
        <f t="shared" si="297"/>
        <v>0</v>
      </c>
      <c r="CC28" s="64">
        <f t="shared" si="297"/>
        <v>0</v>
      </c>
      <c r="CD28" s="65">
        <f t="shared" si="297"/>
        <v>0</v>
      </c>
    </row>
    <row r="29" spans="1:82" s="8" customFormat="1" collapsed="1" thickBot="1" x14ac:dyDescent="0.25">
      <c r="A29" s="47" t="s">
        <v>44</v>
      </c>
      <c r="B29" s="49"/>
      <c r="C29" s="50"/>
      <c r="D29" s="94"/>
      <c r="E29" s="55">
        <f>SUM(E30:E33)</f>
        <v>0</v>
      </c>
      <c r="F29" s="132">
        <f t="shared" ref="F29:Q29" si="298">SUM(F30:F33)</f>
        <v>0</v>
      </c>
      <c r="G29" s="129">
        <f t="shared" si="298"/>
        <v>0</v>
      </c>
      <c r="H29" s="129">
        <f t="shared" si="298"/>
        <v>0</v>
      </c>
      <c r="I29" s="129">
        <f t="shared" si="298"/>
        <v>0</v>
      </c>
      <c r="J29" s="129">
        <f t="shared" si="298"/>
        <v>0</v>
      </c>
      <c r="K29" s="129">
        <f t="shared" si="298"/>
        <v>0</v>
      </c>
      <c r="L29" s="129">
        <f t="shared" si="298"/>
        <v>0</v>
      </c>
      <c r="M29" s="129">
        <f t="shared" si="298"/>
        <v>0</v>
      </c>
      <c r="N29" s="129">
        <f t="shared" si="298"/>
        <v>0</v>
      </c>
      <c r="O29" s="129">
        <f t="shared" si="298"/>
        <v>0</v>
      </c>
      <c r="P29" s="129">
        <f t="shared" si="298"/>
        <v>0</v>
      </c>
      <c r="Q29" s="130">
        <f t="shared" si="298"/>
        <v>0</v>
      </c>
      <c r="R29" s="55">
        <f>SUM(R30:R33)</f>
        <v>0</v>
      </c>
      <c r="S29" s="132">
        <f t="shared" ref="S29" si="299">SUM(S30:S33)</f>
        <v>0</v>
      </c>
      <c r="T29" s="129">
        <f t="shared" ref="T29" si="300">SUM(T30:T33)</f>
        <v>0</v>
      </c>
      <c r="U29" s="129">
        <f t="shared" ref="U29" si="301">SUM(U30:U33)</f>
        <v>0</v>
      </c>
      <c r="V29" s="129">
        <f t="shared" ref="V29" si="302">SUM(V30:V33)</f>
        <v>0</v>
      </c>
      <c r="W29" s="129">
        <f t="shared" ref="W29" si="303">SUM(W30:W33)</f>
        <v>0</v>
      </c>
      <c r="X29" s="129">
        <f t="shared" ref="X29" si="304">SUM(X30:X33)</f>
        <v>0</v>
      </c>
      <c r="Y29" s="129">
        <f t="shared" ref="Y29" si="305">SUM(Y30:Y33)</f>
        <v>0</v>
      </c>
      <c r="Z29" s="129">
        <f t="shared" ref="Z29" si="306">SUM(Z30:Z33)</f>
        <v>0</v>
      </c>
      <c r="AA29" s="129">
        <f t="shared" ref="AA29" si="307">SUM(AA30:AA33)</f>
        <v>0</v>
      </c>
      <c r="AB29" s="129">
        <f t="shared" ref="AB29" si="308">SUM(AB30:AB33)</f>
        <v>0</v>
      </c>
      <c r="AC29" s="129">
        <f t="shared" ref="AC29" si="309">SUM(AC30:AC33)</f>
        <v>0</v>
      </c>
      <c r="AD29" s="130">
        <f t="shared" ref="AD29" si="310">SUM(AD30:AD33)</f>
        <v>0</v>
      </c>
      <c r="AE29" s="55">
        <f>SUM(AE30:AE33)</f>
        <v>0</v>
      </c>
      <c r="AF29" s="132">
        <f t="shared" ref="AF29" si="311">SUM(AF30:AF33)</f>
        <v>0</v>
      </c>
      <c r="AG29" s="129">
        <f t="shared" ref="AG29" si="312">SUM(AG30:AG33)</f>
        <v>0</v>
      </c>
      <c r="AH29" s="129">
        <f t="shared" ref="AH29" si="313">SUM(AH30:AH33)</f>
        <v>0</v>
      </c>
      <c r="AI29" s="129">
        <f t="shared" ref="AI29" si="314">SUM(AI30:AI33)</f>
        <v>0</v>
      </c>
      <c r="AJ29" s="129">
        <f t="shared" ref="AJ29" si="315">SUM(AJ30:AJ33)</f>
        <v>0</v>
      </c>
      <c r="AK29" s="129">
        <f t="shared" ref="AK29" si="316">SUM(AK30:AK33)</f>
        <v>0</v>
      </c>
      <c r="AL29" s="129">
        <f t="shared" ref="AL29" si="317">SUM(AL30:AL33)</f>
        <v>0</v>
      </c>
      <c r="AM29" s="129">
        <f t="shared" ref="AM29" si="318">SUM(AM30:AM33)</f>
        <v>0</v>
      </c>
      <c r="AN29" s="129">
        <f t="shared" ref="AN29" si="319">SUM(AN30:AN33)</f>
        <v>0</v>
      </c>
      <c r="AO29" s="129">
        <f t="shared" ref="AO29" si="320">SUM(AO30:AO33)</f>
        <v>0</v>
      </c>
      <c r="AP29" s="129">
        <f t="shared" ref="AP29" si="321">SUM(AP30:AP33)</f>
        <v>0</v>
      </c>
      <c r="AQ29" s="130">
        <f t="shared" ref="AQ29" si="322">SUM(AQ30:AQ33)</f>
        <v>0</v>
      </c>
      <c r="AR29" s="55">
        <f>SUM(AR30:AR33)</f>
        <v>0</v>
      </c>
      <c r="AS29" s="132">
        <f t="shared" ref="AS29" si="323">SUM(AS30:AS33)</f>
        <v>0</v>
      </c>
      <c r="AT29" s="129">
        <f t="shared" ref="AT29" si="324">SUM(AT30:AT33)</f>
        <v>0</v>
      </c>
      <c r="AU29" s="129">
        <f t="shared" ref="AU29" si="325">SUM(AU30:AU33)</f>
        <v>0</v>
      </c>
      <c r="AV29" s="129">
        <f t="shared" ref="AV29" si="326">SUM(AV30:AV33)</f>
        <v>0</v>
      </c>
      <c r="AW29" s="129">
        <f t="shared" ref="AW29" si="327">SUM(AW30:AW33)</f>
        <v>0</v>
      </c>
      <c r="AX29" s="129">
        <f t="shared" ref="AX29" si="328">SUM(AX30:AX33)</f>
        <v>0</v>
      </c>
      <c r="AY29" s="129">
        <f t="shared" ref="AY29" si="329">SUM(AY30:AY33)</f>
        <v>0</v>
      </c>
      <c r="AZ29" s="129">
        <f t="shared" ref="AZ29" si="330">SUM(AZ30:AZ33)</f>
        <v>0</v>
      </c>
      <c r="BA29" s="129">
        <f t="shared" ref="BA29" si="331">SUM(BA30:BA33)</f>
        <v>0</v>
      </c>
      <c r="BB29" s="129">
        <f t="shared" ref="BB29" si="332">SUM(BB30:BB33)</f>
        <v>0</v>
      </c>
      <c r="BC29" s="129">
        <f t="shared" ref="BC29" si="333">SUM(BC30:BC33)</f>
        <v>0</v>
      </c>
      <c r="BD29" s="130">
        <f t="shared" ref="BD29" si="334">SUM(BD30:BD33)</f>
        <v>0</v>
      </c>
      <c r="BE29" s="55">
        <f>SUM(BE30:BE33)</f>
        <v>0</v>
      </c>
      <c r="BF29" s="132">
        <f t="shared" ref="BF29" si="335">SUM(BF30:BF33)</f>
        <v>0</v>
      </c>
      <c r="BG29" s="129">
        <f t="shared" ref="BG29" si="336">SUM(BG30:BG33)</f>
        <v>0</v>
      </c>
      <c r="BH29" s="129">
        <f t="shared" ref="BH29" si="337">SUM(BH30:BH33)</f>
        <v>0</v>
      </c>
      <c r="BI29" s="129">
        <f t="shared" ref="BI29" si="338">SUM(BI30:BI33)</f>
        <v>0</v>
      </c>
      <c r="BJ29" s="129">
        <f t="shared" ref="BJ29" si="339">SUM(BJ30:BJ33)</f>
        <v>0</v>
      </c>
      <c r="BK29" s="129">
        <f t="shared" ref="BK29" si="340">SUM(BK30:BK33)</f>
        <v>0</v>
      </c>
      <c r="BL29" s="129">
        <f t="shared" ref="BL29" si="341">SUM(BL30:BL33)</f>
        <v>0</v>
      </c>
      <c r="BM29" s="129">
        <f t="shared" ref="BM29" si="342">SUM(BM30:BM33)</f>
        <v>0</v>
      </c>
      <c r="BN29" s="129">
        <f t="shared" ref="BN29" si="343">SUM(BN30:BN33)</f>
        <v>0</v>
      </c>
      <c r="BO29" s="129">
        <f t="shared" ref="BO29" si="344">SUM(BO30:BO33)</f>
        <v>0</v>
      </c>
      <c r="BP29" s="129">
        <f t="shared" ref="BP29" si="345">SUM(BP30:BP33)</f>
        <v>0</v>
      </c>
      <c r="BQ29" s="130">
        <f t="shared" ref="BQ29" si="346">SUM(BQ30:BQ33)</f>
        <v>0</v>
      </c>
      <c r="BR29" s="55">
        <f>SUM(BR30:BR33)</f>
        <v>0</v>
      </c>
      <c r="BS29" s="132">
        <f t="shared" ref="BS29" si="347">SUM(BS30:BS33)</f>
        <v>0</v>
      </c>
      <c r="BT29" s="129">
        <f t="shared" ref="BT29" si="348">SUM(BT30:BT33)</f>
        <v>0</v>
      </c>
      <c r="BU29" s="129">
        <f t="shared" ref="BU29" si="349">SUM(BU30:BU33)</f>
        <v>0</v>
      </c>
      <c r="BV29" s="129">
        <f t="shared" ref="BV29" si="350">SUM(BV30:BV33)</f>
        <v>0</v>
      </c>
      <c r="BW29" s="129">
        <f t="shared" ref="BW29" si="351">SUM(BW30:BW33)</f>
        <v>0</v>
      </c>
      <c r="BX29" s="129">
        <f t="shared" ref="BX29" si="352">SUM(BX30:BX33)</f>
        <v>0</v>
      </c>
      <c r="BY29" s="129">
        <f t="shared" ref="BY29" si="353">SUM(BY30:BY33)</f>
        <v>0</v>
      </c>
      <c r="BZ29" s="129">
        <f t="shared" ref="BZ29" si="354">SUM(BZ30:BZ33)</f>
        <v>0</v>
      </c>
      <c r="CA29" s="129">
        <f t="shared" ref="CA29" si="355">SUM(CA30:CA33)</f>
        <v>0</v>
      </c>
      <c r="CB29" s="129">
        <f t="shared" ref="CB29" si="356">SUM(CB30:CB33)</f>
        <v>0</v>
      </c>
      <c r="CC29" s="129">
        <f t="shared" ref="CC29" si="357">SUM(CC30:CC33)</f>
        <v>0</v>
      </c>
      <c r="CD29" s="130">
        <f t="shared" ref="CD29" si="358">SUM(CD30:CD33)</f>
        <v>0</v>
      </c>
    </row>
    <row r="30" spans="1:82" s="1" customFormat="1" hidden="1" outlineLevel="1" x14ac:dyDescent="0.2">
      <c r="A30" s="77" t="s">
        <v>66</v>
      </c>
      <c r="B30" s="78"/>
      <c r="C30" s="142"/>
      <c r="D30" s="99"/>
      <c r="E30" s="79">
        <v>0</v>
      </c>
      <c r="F30" s="140">
        <f>IF(AND($E30&gt;0,F$2=Crédit!$H$9),$E30,0)</f>
        <v>0</v>
      </c>
      <c r="G30" s="80">
        <f>IF(AND($E30&gt;0,G$2=Crédit!$H$9),$E30,0)</f>
        <v>0</v>
      </c>
      <c r="H30" s="80">
        <f>IF(AND($E30&gt;0,H$2=Crédit!$H$9),$E30,0)</f>
        <v>0</v>
      </c>
      <c r="I30" s="80">
        <f>IF(AND($E30&gt;0,I$2=Crédit!$H$9),$E30,0)</f>
        <v>0</v>
      </c>
      <c r="J30" s="80">
        <f>IF(AND($E30&gt;0,J$2=Crédit!$H$9),$E30,0)</f>
        <v>0</v>
      </c>
      <c r="K30" s="80">
        <f>IF(AND($E30&gt;0,K$2=Crédit!$H$9),$E30,0)</f>
        <v>0</v>
      </c>
      <c r="L30" s="80">
        <f>IF(AND($E30&gt;0,L$2=Crédit!$H$9),$E30,0)</f>
        <v>0</v>
      </c>
      <c r="M30" s="80">
        <f>IF(AND($E30&gt;0,M$2=Crédit!$H$9),$E30,0)</f>
        <v>0</v>
      </c>
      <c r="N30" s="80">
        <f>IF(AND($E30&gt;0,N$2=Crédit!$H$9),$E30,0)</f>
        <v>0</v>
      </c>
      <c r="O30" s="80">
        <f>IF(AND($E30&gt;0,O$2=Crédit!$H$9),$E30,0)</f>
        <v>0</v>
      </c>
      <c r="P30" s="80">
        <f>IF(AND($E30&gt;0,P$2=Crédit!$H$9),$E30,0)</f>
        <v>0</v>
      </c>
      <c r="Q30" s="81">
        <f>IF(AND($E30&gt;0,Q$2=Crédit!$H$9),$E30,0)</f>
        <v>0</v>
      </c>
      <c r="R30" s="79">
        <v>0</v>
      </c>
      <c r="S30" s="140">
        <f>IF(AND($R30&gt;0,S$2=Crédit!$H$9),$R30,0)</f>
        <v>0</v>
      </c>
      <c r="T30" s="80">
        <f>IF(AND($R30&gt;0,T$2=Crédit!$H$9),$R30,0)</f>
        <v>0</v>
      </c>
      <c r="U30" s="80">
        <f>IF(AND($R30&gt;0,U$2=Crédit!$H$9),$R30,0)</f>
        <v>0</v>
      </c>
      <c r="V30" s="80">
        <f>IF(AND($R30&gt;0,V$2=Crédit!$H$9),$R30,0)</f>
        <v>0</v>
      </c>
      <c r="W30" s="80">
        <f>IF(AND($R30&gt;0,W$2=Crédit!$H$9),$R30,0)</f>
        <v>0</v>
      </c>
      <c r="X30" s="80">
        <f>IF(AND($R30&gt;0,X$2=Crédit!$H$9),$R30,0)</f>
        <v>0</v>
      </c>
      <c r="Y30" s="80">
        <f>IF(AND($R30&gt;0,Y$2=Crédit!$H$9),$R30,0)</f>
        <v>0</v>
      </c>
      <c r="Z30" s="80">
        <f>IF(AND($R30&gt;0,Z$2=Crédit!$H$9),$R30,0)</f>
        <v>0</v>
      </c>
      <c r="AA30" s="80">
        <f>IF(AND($R30&gt;0,AA$2=Crédit!$H$9),$R30,0)</f>
        <v>0</v>
      </c>
      <c r="AB30" s="80">
        <f>IF(AND($R30&gt;0,AB$2=Crédit!$H$9),$R30,0)</f>
        <v>0</v>
      </c>
      <c r="AC30" s="80">
        <f>IF(AND($R30&gt;0,AC$2=Crédit!$H$9),$R30,0)</f>
        <v>0</v>
      </c>
      <c r="AD30" s="81">
        <f>IF(AND($R30&gt;0,AD$2=Crédit!$H$9),$R30,0)</f>
        <v>0</v>
      </c>
      <c r="AE30" s="79">
        <v>0</v>
      </c>
      <c r="AF30" s="140">
        <f>IF(AND($AE30&gt;0,AF$2=Crédit!$H$9),$AE30,0)</f>
        <v>0</v>
      </c>
      <c r="AG30" s="80">
        <f>IF(AND($AE30&gt;0,AG$2=Crédit!$H$9),$AE30,0)</f>
        <v>0</v>
      </c>
      <c r="AH30" s="80">
        <f>IF(AND($AE30&gt;0,AH$2=Crédit!$H$9),$AE30,0)</f>
        <v>0</v>
      </c>
      <c r="AI30" s="80">
        <f>IF(AND($AE30&gt;0,AI$2=Crédit!$H$9),$AE30,0)</f>
        <v>0</v>
      </c>
      <c r="AJ30" s="80">
        <f>IF(AND($AE30&gt;0,AJ$2=Crédit!$H$9),$AE30,0)</f>
        <v>0</v>
      </c>
      <c r="AK30" s="80">
        <f>IF(AND($AE30&gt;0,AK$2=Crédit!$H$9),$AE30,0)</f>
        <v>0</v>
      </c>
      <c r="AL30" s="80">
        <f>IF(AND($AE30&gt;0,AL$2=Crédit!$H$9),$AE30,0)</f>
        <v>0</v>
      </c>
      <c r="AM30" s="80">
        <f>IF(AND($AE30&gt;0,AM$2=Crédit!$H$9),$AE30,0)</f>
        <v>0</v>
      </c>
      <c r="AN30" s="80">
        <f>IF(AND($AE30&gt;0,AN$2=Crédit!$H$9),$AE30,0)</f>
        <v>0</v>
      </c>
      <c r="AO30" s="80">
        <f>IF(AND($AE30&gt;0,AO$2=Crédit!$H$9),$AE30,0)</f>
        <v>0</v>
      </c>
      <c r="AP30" s="80">
        <f>IF(AND($AE30&gt;0,AP$2=Crédit!$H$9),$AE30,0)</f>
        <v>0</v>
      </c>
      <c r="AQ30" s="81">
        <f>IF(AND($AE30&gt;0,AQ$2=Crédit!$H$9),$AE30,0)</f>
        <v>0</v>
      </c>
      <c r="AR30" s="79">
        <v>0</v>
      </c>
      <c r="AS30" s="140">
        <f>IF(AND($AR30&gt;0,AS$2=Crédit!$H$9),$AR30,0)</f>
        <v>0</v>
      </c>
      <c r="AT30" s="80">
        <f>IF(AND($AR30&gt;0,AT$2=Crédit!$H$9),$AR30,0)</f>
        <v>0</v>
      </c>
      <c r="AU30" s="80">
        <f>IF(AND($AR30&gt;0,AU$2=Crédit!$H$9),$AR30,0)</f>
        <v>0</v>
      </c>
      <c r="AV30" s="80">
        <f>IF(AND($AR30&gt;0,AV$2=Crédit!$H$9),$AR30,0)</f>
        <v>0</v>
      </c>
      <c r="AW30" s="80">
        <f>IF(AND($AR30&gt;0,AW$2=Crédit!$H$9),$AR30,0)</f>
        <v>0</v>
      </c>
      <c r="AX30" s="80">
        <f>IF(AND($AR30&gt;0,AX$2=Crédit!$H$9),$AR30,0)</f>
        <v>0</v>
      </c>
      <c r="AY30" s="80">
        <f>IF(AND($AR30&gt;0,AY$2=Crédit!$H$9),$AR30,0)</f>
        <v>0</v>
      </c>
      <c r="AZ30" s="80">
        <f>IF(AND($AR30&gt;0,AZ$2=Crédit!$H$9),$AR30,0)</f>
        <v>0</v>
      </c>
      <c r="BA30" s="80">
        <f>IF(AND($AR30&gt;0,BA$2=Crédit!$H$9),$AR30,0)</f>
        <v>0</v>
      </c>
      <c r="BB30" s="80">
        <f>IF(AND($AR30&gt;0,BB$2=Crédit!$H$9),$AR30,0)</f>
        <v>0</v>
      </c>
      <c r="BC30" s="80">
        <f>IF(AND($AR30&gt;0,BC$2=Crédit!$H$9),$AR30,0)</f>
        <v>0</v>
      </c>
      <c r="BD30" s="81">
        <f>IF(AND($AR30&gt;0,BD$2=Crédit!$H$9),$AR30,0)</f>
        <v>0</v>
      </c>
      <c r="BE30" s="79">
        <v>0</v>
      </c>
      <c r="BF30" s="140">
        <f>IF(AND($BE30&gt;0,BF$2=Crédit!$H$9),$BE30,0)</f>
        <v>0</v>
      </c>
      <c r="BG30" s="80">
        <f>IF(AND($BE30&gt;0,BG$2=Crédit!$H$9),$BE30,0)</f>
        <v>0</v>
      </c>
      <c r="BH30" s="80">
        <f>IF(AND($BE30&gt;0,BH$2=Crédit!$H$9),$BE30,0)</f>
        <v>0</v>
      </c>
      <c r="BI30" s="80">
        <f>IF(AND($BE30&gt;0,BI$2=Crédit!$H$9),$BE30,0)</f>
        <v>0</v>
      </c>
      <c r="BJ30" s="80">
        <f>IF(AND($BE30&gt;0,BJ$2=Crédit!$H$9),$BE30,0)</f>
        <v>0</v>
      </c>
      <c r="BK30" s="80">
        <f>IF(AND($BE30&gt;0,BK$2=Crédit!$H$9),$BE30,0)</f>
        <v>0</v>
      </c>
      <c r="BL30" s="80">
        <f>IF(AND($BE30&gt;0,BL$2=Crédit!$H$9),$BE30,0)</f>
        <v>0</v>
      </c>
      <c r="BM30" s="80">
        <f>IF(AND($BE30&gt;0,BM$2=Crédit!$H$9),$BE30,0)</f>
        <v>0</v>
      </c>
      <c r="BN30" s="80">
        <f>IF(AND($BE30&gt;0,BN$2=Crédit!$H$9),$BE30,0)</f>
        <v>0</v>
      </c>
      <c r="BO30" s="80">
        <f>IF(AND($BE30&gt;0,BO$2=Crédit!$H$9),$BE30,0)</f>
        <v>0</v>
      </c>
      <c r="BP30" s="80">
        <f>IF(AND($BE30&gt;0,BP$2=Crédit!$H$9),$BE30,0)</f>
        <v>0</v>
      </c>
      <c r="BQ30" s="81">
        <f>IF(AND($BE30&gt;0,BQ$2=Crédit!$H$9),$BE30,0)</f>
        <v>0</v>
      </c>
      <c r="BR30" s="79">
        <v>0</v>
      </c>
      <c r="BS30" s="140">
        <f>IF(AND($BR30&gt;0,BS$2=Crédit!$H$9),$BR30,0)</f>
        <v>0</v>
      </c>
      <c r="BT30" s="80">
        <f>IF(AND($BR30&gt;0,BT$2=Crédit!$H$9),$BR30,0)</f>
        <v>0</v>
      </c>
      <c r="BU30" s="80">
        <f>IF(AND($BR30&gt;0,BU$2=Crédit!$H$9),$BR30,0)</f>
        <v>0</v>
      </c>
      <c r="BV30" s="80">
        <f>IF(AND($BR30&gt;0,BV$2=Crédit!$H$9),$BR30,0)</f>
        <v>0</v>
      </c>
      <c r="BW30" s="80">
        <f>IF(AND($BR30&gt;0,BW$2=Crédit!$H$9),$BR30,0)</f>
        <v>0</v>
      </c>
      <c r="BX30" s="80">
        <f>IF(AND($BR30&gt;0,BX$2=Crédit!$H$9),$BR30,0)</f>
        <v>0</v>
      </c>
      <c r="BY30" s="80">
        <f>IF(AND($BR30&gt;0,BY$2=Crédit!$H$9),$BR30,0)</f>
        <v>0</v>
      </c>
      <c r="BZ30" s="80">
        <f>IF(AND($BR30&gt;0,BZ$2=Crédit!$H$9),$BR30,0)</f>
        <v>0</v>
      </c>
      <c r="CA30" s="80">
        <f>IF(AND($BR30&gt;0,CA$2=Crédit!$H$9),$BR30,0)</f>
        <v>0</v>
      </c>
      <c r="CB30" s="80">
        <f>IF(AND($BR30&gt;0,CB$2=Crédit!$H$9),$BR30,0)</f>
        <v>0</v>
      </c>
      <c r="CC30" s="80">
        <f>IF(AND($BR30&gt;0,CC$2=Crédit!$H$9),$BR30,0)</f>
        <v>0</v>
      </c>
      <c r="CD30" s="81">
        <f>IF(AND($BR30&gt;0,CD$2=Crédit!$H$9),$BR30,0)</f>
        <v>0</v>
      </c>
    </row>
    <row r="31" spans="1:82" s="6" customFormat="1" ht="11.25" hidden="1" outlineLevel="1" x14ac:dyDescent="0.2">
      <c r="A31" s="59" t="s">
        <v>67</v>
      </c>
      <c r="B31" s="60"/>
      <c r="C31" s="61"/>
      <c r="D31" s="96"/>
      <c r="E31" s="62">
        <v>0</v>
      </c>
      <c r="F31" s="92">
        <f>IF(AND($E31&gt;0,F$2=Crédit!$S$9),$E31,0)</f>
        <v>0</v>
      </c>
      <c r="G31" s="64">
        <f>IF(AND($E31&gt;0,G$2=Crédit!$S$9),$E31,0)</f>
        <v>0</v>
      </c>
      <c r="H31" s="64">
        <f>IF(AND($E31&gt;0,H$2=Crédit!$S$9),$E31,0)</f>
        <v>0</v>
      </c>
      <c r="I31" s="64">
        <f>IF(AND($E31&gt;0,I$2=Crédit!$S$9),$E31,0)</f>
        <v>0</v>
      </c>
      <c r="J31" s="64">
        <f>IF(AND($E31&gt;0,J$2=Crédit!$S$9),$E31,0)</f>
        <v>0</v>
      </c>
      <c r="K31" s="64">
        <f>IF(AND($E31&gt;0,K$2=Crédit!$S$9),$E31,0)</f>
        <v>0</v>
      </c>
      <c r="L31" s="64">
        <f>IF(AND($E31&gt;0,L$2=Crédit!$S$9),$E31,0)</f>
        <v>0</v>
      </c>
      <c r="M31" s="64">
        <f>IF(AND($E31&gt;0,M$2=Crédit!$S$9),$E31,0)</f>
        <v>0</v>
      </c>
      <c r="N31" s="64">
        <f>IF(AND($E31&gt;0,N$2=Crédit!$S$9),$E31,0)</f>
        <v>0</v>
      </c>
      <c r="O31" s="64">
        <f>IF(AND($E31&gt;0,O$2=Crédit!$S$9),$E31,0)</f>
        <v>0</v>
      </c>
      <c r="P31" s="64">
        <f>IF(AND($E31&gt;0,P$2=Crédit!$S$9),$E31,0)</f>
        <v>0</v>
      </c>
      <c r="Q31" s="65">
        <f>IF(AND($E31&gt;0,Q$2=Crédit!$S$9),$E31,0)</f>
        <v>0</v>
      </c>
      <c r="R31" s="62">
        <v>0</v>
      </c>
      <c r="S31" s="92">
        <f>IF(AND($R31&gt;0,S$2=Crédit!$S$9),$R31,0)</f>
        <v>0</v>
      </c>
      <c r="T31" s="64">
        <f>IF(AND($R31&gt;0,T$2=Crédit!$S$9),$R31,0)</f>
        <v>0</v>
      </c>
      <c r="U31" s="64">
        <f>IF(AND($R31&gt;0,U$2=Crédit!$S$9),$R31,0)</f>
        <v>0</v>
      </c>
      <c r="V31" s="64">
        <f>IF(AND($R31&gt;0,V$2=Crédit!$S$9),$R31,0)</f>
        <v>0</v>
      </c>
      <c r="W31" s="64">
        <f>IF(AND($R31&gt;0,W$2=Crédit!$S$9),$R31,0)</f>
        <v>0</v>
      </c>
      <c r="X31" s="64">
        <f>IF(AND($R31&gt;0,X$2=Crédit!$S$9),$R31,0)</f>
        <v>0</v>
      </c>
      <c r="Y31" s="64">
        <f>IF(AND($R31&gt;0,Y$2=Crédit!$S$9),$R31,0)</f>
        <v>0</v>
      </c>
      <c r="Z31" s="64">
        <f>IF(AND($R31&gt;0,Z$2=Crédit!$S$9),$R31,0)</f>
        <v>0</v>
      </c>
      <c r="AA31" s="64">
        <f>IF(AND($R31&gt;0,AA$2=Crédit!$S$9),$R31,0)</f>
        <v>0</v>
      </c>
      <c r="AB31" s="64">
        <f>IF(AND($R31&gt;0,AB$2=Crédit!$S$9),$R31,0)</f>
        <v>0</v>
      </c>
      <c r="AC31" s="64">
        <f>IF(AND($R31&gt;0,AC$2=Crédit!$S$9),$R31,0)</f>
        <v>0</v>
      </c>
      <c r="AD31" s="65">
        <f>IF(AND($R31&gt;0,AD$2=Crédit!$S$9),$R31,0)</f>
        <v>0</v>
      </c>
      <c r="AE31" s="62">
        <v>0</v>
      </c>
      <c r="AF31" s="92">
        <f>IF(AND($AE31&gt;0,AF$2=Crédit!$S$9),$AE31,0)</f>
        <v>0</v>
      </c>
      <c r="AG31" s="64">
        <f>IF(AND($AE31&gt;0,AG$2=Crédit!$S$9),$AE31,0)</f>
        <v>0</v>
      </c>
      <c r="AH31" s="64">
        <f>IF(AND($AE31&gt;0,AH$2=Crédit!$S$9),$AE31,0)</f>
        <v>0</v>
      </c>
      <c r="AI31" s="64">
        <f>IF(AND($AE31&gt;0,AI$2=Crédit!$S$9),$AE31,0)</f>
        <v>0</v>
      </c>
      <c r="AJ31" s="64">
        <f>IF(AND($AE31&gt;0,AJ$2=Crédit!$S$9),$AE31,0)</f>
        <v>0</v>
      </c>
      <c r="AK31" s="64">
        <f>IF(AND($AE31&gt;0,AK$2=Crédit!$S$9),$AE31,0)</f>
        <v>0</v>
      </c>
      <c r="AL31" s="64">
        <f>IF(AND($AE31&gt;0,AL$2=Crédit!$S$9),$AE31,0)</f>
        <v>0</v>
      </c>
      <c r="AM31" s="64">
        <f>IF(AND($AE31&gt;0,AM$2=Crédit!$S$9),$AE31,0)</f>
        <v>0</v>
      </c>
      <c r="AN31" s="64">
        <f>IF(AND($AE31&gt;0,AN$2=Crédit!$S$9),$AE31,0)</f>
        <v>0</v>
      </c>
      <c r="AO31" s="64">
        <f>IF(AND($AE31&gt;0,AO$2=Crédit!$S$9),$AE31,0)</f>
        <v>0</v>
      </c>
      <c r="AP31" s="64">
        <f>IF(AND($AE31&gt;0,AP$2=Crédit!$S$9),$AE31,0)</f>
        <v>0</v>
      </c>
      <c r="AQ31" s="65">
        <f>IF(AND($AE31&gt;0,AQ$2=Crédit!$S$9),$AE31,0)</f>
        <v>0</v>
      </c>
      <c r="AR31" s="62">
        <v>0</v>
      </c>
      <c r="AS31" s="92">
        <f>IF(AND($AR31&gt;0,AS$2=Crédit!$S$9),$AR31,0)</f>
        <v>0</v>
      </c>
      <c r="AT31" s="64">
        <f>IF(AND($AR31&gt;0,AT$2=Crédit!$S$9),$AR31,0)</f>
        <v>0</v>
      </c>
      <c r="AU31" s="64">
        <f>IF(AND($AR31&gt;0,AU$2=Crédit!$S$9),$AR31,0)</f>
        <v>0</v>
      </c>
      <c r="AV31" s="64">
        <f>IF(AND($AR31&gt;0,AV$2=Crédit!$S$9),$AR31,0)</f>
        <v>0</v>
      </c>
      <c r="AW31" s="64">
        <f>IF(AND($AR31&gt;0,AW$2=Crédit!$S$9),$AR31,0)</f>
        <v>0</v>
      </c>
      <c r="AX31" s="64">
        <f>IF(AND($AR31&gt;0,AX$2=Crédit!$S$9),$AR31,0)</f>
        <v>0</v>
      </c>
      <c r="AY31" s="64">
        <f>IF(AND($AR31&gt;0,AY$2=Crédit!$S$9),$AR31,0)</f>
        <v>0</v>
      </c>
      <c r="AZ31" s="64">
        <f>IF(AND($AR31&gt;0,AZ$2=Crédit!$S$9),$AR31,0)</f>
        <v>0</v>
      </c>
      <c r="BA31" s="64">
        <f>IF(AND($AR31&gt;0,BA$2=Crédit!$S$9),$AR31,0)</f>
        <v>0</v>
      </c>
      <c r="BB31" s="64">
        <f>IF(AND($AR31&gt;0,BB$2=Crédit!$S$9),$AR31,0)</f>
        <v>0</v>
      </c>
      <c r="BC31" s="64">
        <f>IF(AND($AR31&gt;0,BC$2=Crédit!$S$9),$AR31,0)</f>
        <v>0</v>
      </c>
      <c r="BD31" s="65">
        <f>IF(AND($AR31&gt;0,BD$2=Crédit!$S$9),$AR31,0)</f>
        <v>0</v>
      </c>
      <c r="BE31" s="62">
        <v>0</v>
      </c>
      <c r="BF31" s="92">
        <f>IF(AND($BE31&gt;0,BF$2=Crédit!$S$9),$BE31,0)</f>
        <v>0</v>
      </c>
      <c r="BG31" s="64">
        <f>IF(AND($BE31&gt;0,BG$2=Crédit!$S$9),$BE31,0)</f>
        <v>0</v>
      </c>
      <c r="BH31" s="64">
        <f>IF(AND($BE31&gt;0,BH$2=Crédit!$S$9),$BE31,0)</f>
        <v>0</v>
      </c>
      <c r="BI31" s="64">
        <f>IF(AND($BE31&gt;0,BI$2=Crédit!$S$9),$BE31,0)</f>
        <v>0</v>
      </c>
      <c r="BJ31" s="64">
        <f>IF(AND($BE31&gt;0,BJ$2=Crédit!$S$9),$BE31,0)</f>
        <v>0</v>
      </c>
      <c r="BK31" s="64">
        <f>IF(AND($BE31&gt;0,BK$2=Crédit!$S$9),$BE31,0)</f>
        <v>0</v>
      </c>
      <c r="BL31" s="64">
        <f>IF(AND($BE31&gt;0,BL$2=Crédit!$S$9),$BE31,0)</f>
        <v>0</v>
      </c>
      <c r="BM31" s="64">
        <f>IF(AND($BE31&gt;0,BM$2=Crédit!$S$9),$BE31,0)</f>
        <v>0</v>
      </c>
      <c r="BN31" s="64">
        <f>IF(AND($BE31&gt;0,BN$2=Crédit!$S$9),$BE31,0)</f>
        <v>0</v>
      </c>
      <c r="BO31" s="64">
        <f>IF(AND($BE31&gt;0,BO$2=Crédit!$S$9),$BE31,0)</f>
        <v>0</v>
      </c>
      <c r="BP31" s="64">
        <f>IF(AND($BE31&gt;0,BP$2=Crédit!$S$9),$BE31,0)</f>
        <v>0</v>
      </c>
      <c r="BQ31" s="65">
        <f>IF(AND($BE31&gt;0,BQ$2=Crédit!$S$9),$BE31,0)</f>
        <v>0</v>
      </c>
      <c r="BR31" s="62">
        <v>0</v>
      </c>
      <c r="BS31" s="92">
        <f>IF(AND($BR31&gt;0,BS$2=Crédit!$S$9),$BR31,0)</f>
        <v>0</v>
      </c>
      <c r="BT31" s="64">
        <f>IF(AND($BR31&gt;0,BT$2=Crédit!$S$9),$BR31,0)</f>
        <v>0</v>
      </c>
      <c r="BU31" s="64">
        <f>IF(AND($BR31&gt;0,BU$2=Crédit!$S$9),$BR31,0)</f>
        <v>0</v>
      </c>
      <c r="BV31" s="64">
        <f>IF(AND($BR31&gt;0,BV$2=Crédit!$S$9),$BR31,0)</f>
        <v>0</v>
      </c>
      <c r="BW31" s="64">
        <f>IF(AND($BR31&gt;0,BW$2=Crédit!$S$9),$BR31,0)</f>
        <v>0</v>
      </c>
      <c r="BX31" s="64">
        <f>IF(AND($BR31&gt;0,BX$2=Crédit!$S$9),$BR31,0)</f>
        <v>0</v>
      </c>
      <c r="BY31" s="64">
        <f>IF(AND($BR31&gt;0,BY$2=Crédit!$S$9),$BR31,0)</f>
        <v>0</v>
      </c>
      <c r="BZ31" s="64">
        <f>IF(AND($BR31&gt;0,BZ$2=Crédit!$S$9),$BR31,0)</f>
        <v>0</v>
      </c>
      <c r="CA31" s="64">
        <f>IF(AND($BR31&gt;0,CA$2=Crédit!$S$9),$BR31,0)</f>
        <v>0</v>
      </c>
      <c r="CB31" s="64">
        <f>IF(AND($BR31&gt;0,CB$2=Crédit!$S$9),$BR31,0)</f>
        <v>0</v>
      </c>
      <c r="CC31" s="64">
        <f>IF(AND($BR31&gt;0,CC$2=Crédit!$S$9),$BR31,0)</f>
        <v>0</v>
      </c>
      <c r="CD31" s="65">
        <f>IF(AND($BR31&gt;0,CD$2=Crédit!$S$9),$BR31,0)</f>
        <v>0</v>
      </c>
    </row>
    <row r="32" spans="1:82" s="6" customFormat="1" ht="11.25" hidden="1" outlineLevel="1" x14ac:dyDescent="0.2">
      <c r="A32" s="59" t="s">
        <v>68</v>
      </c>
      <c r="B32" s="60"/>
      <c r="C32" s="61"/>
      <c r="D32" s="96"/>
      <c r="E32" s="62">
        <v>0</v>
      </c>
      <c r="F32" s="92">
        <f>IF(AND($E32&gt;0,F$2=Crédit!$AD$9),$E32,0)</f>
        <v>0</v>
      </c>
      <c r="G32" s="64">
        <f>IF(AND($E32&gt;0,G$2=Crédit!$AD$9),$E32,0)</f>
        <v>0</v>
      </c>
      <c r="H32" s="64">
        <f>IF(AND($E32&gt;0,H$2=Crédit!$AD$9),$E32,0)</f>
        <v>0</v>
      </c>
      <c r="I32" s="64">
        <f>IF(AND($E32&gt;0,I$2=Crédit!$AD$9),$E32,0)</f>
        <v>0</v>
      </c>
      <c r="J32" s="64">
        <f>IF(AND($E32&gt;0,J$2=Crédit!$AD$9),$E32,0)</f>
        <v>0</v>
      </c>
      <c r="K32" s="64">
        <f>IF(AND($E32&gt;0,K$2=Crédit!$AD$9),$E32,0)</f>
        <v>0</v>
      </c>
      <c r="L32" s="64">
        <f>IF(AND($E32&gt;0,L$2=Crédit!$AD$9),$E32,0)</f>
        <v>0</v>
      </c>
      <c r="M32" s="64">
        <f>IF(AND($E32&gt;0,M$2=Crédit!$AD$9),$E32,0)</f>
        <v>0</v>
      </c>
      <c r="N32" s="64">
        <f>IF(AND($E32&gt;0,N$2=Crédit!$AD$9),$E32,0)</f>
        <v>0</v>
      </c>
      <c r="O32" s="64">
        <f>IF(AND($E32&gt;0,O$2=Crédit!$AD$9),$E32,0)</f>
        <v>0</v>
      </c>
      <c r="P32" s="64">
        <f>IF(AND($E32&gt;0,P$2=Crédit!$AD$9),$E32,0)</f>
        <v>0</v>
      </c>
      <c r="Q32" s="65">
        <f>IF(AND($E32&gt;0,Q$2=Crédit!$AD$9),$E32,0)</f>
        <v>0</v>
      </c>
      <c r="R32" s="62">
        <v>0</v>
      </c>
      <c r="S32" s="92">
        <f>IF(AND($R32&gt;0,S$2=Crédit!$AD$9),$R32,0)</f>
        <v>0</v>
      </c>
      <c r="T32" s="64">
        <f>IF(AND($R32&gt;0,T$2=Crédit!$AD$9),$R32,0)</f>
        <v>0</v>
      </c>
      <c r="U32" s="64">
        <f>IF(AND($R32&gt;0,U$2=Crédit!$AD$9),$R32,0)</f>
        <v>0</v>
      </c>
      <c r="V32" s="64">
        <f>IF(AND($R32&gt;0,V$2=Crédit!$AD$9),$R32,0)</f>
        <v>0</v>
      </c>
      <c r="W32" s="64">
        <f>IF(AND($R32&gt;0,W$2=Crédit!$AD$9),$R32,0)</f>
        <v>0</v>
      </c>
      <c r="X32" s="64">
        <f>IF(AND($R32&gt;0,X$2=Crédit!$AD$9),$R32,0)</f>
        <v>0</v>
      </c>
      <c r="Y32" s="64">
        <f>IF(AND($R32&gt;0,Y$2=Crédit!$AD$9),$R32,0)</f>
        <v>0</v>
      </c>
      <c r="Z32" s="64">
        <f>IF(AND($R32&gt;0,Z$2=Crédit!$AD$9),$R32,0)</f>
        <v>0</v>
      </c>
      <c r="AA32" s="64">
        <f>IF(AND($R32&gt;0,AA$2=Crédit!$AD$9),$R32,0)</f>
        <v>0</v>
      </c>
      <c r="AB32" s="64">
        <f>IF(AND($R32&gt;0,AB$2=Crédit!$AD$9),$R32,0)</f>
        <v>0</v>
      </c>
      <c r="AC32" s="64">
        <f>IF(AND($R32&gt;0,AC$2=Crédit!$AD$9),$R32,0)</f>
        <v>0</v>
      </c>
      <c r="AD32" s="65">
        <f>IF(AND($R32&gt;0,AD$2=Crédit!$AD$9),$R32,0)</f>
        <v>0</v>
      </c>
      <c r="AE32" s="62">
        <v>0</v>
      </c>
      <c r="AF32" s="92">
        <f>IF(AND($AE32&gt;0,AF$2=Crédit!$AD$9),$AE32,0)</f>
        <v>0</v>
      </c>
      <c r="AG32" s="64">
        <f>IF(AND($AE32&gt;0,AG$2=Crédit!$AD$9),$AE32,0)</f>
        <v>0</v>
      </c>
      <c r="AH32" s="64">
        <f>IF(AND($AE32&gt;0,AH$2=Crédit!$AD$9),$AE32,0)</f>
        <v>0</v>
      </c>
      <c r="AI32" s="64">
        <f>IF(AND($AE32&gt;0,AI$2=Crédit!$AD$9),$AE32,0)</f>
        <v>0</v>
      </c>
      <c r="AJ32" s="64">
        <f>IF(AND($AE32&gt;0,AJ$2=Crédit!$AD$9),$AE32,0)</f>
        <v>0</v>
      </c>
      <c r="AK32" s="64">
        <f>IF(AND($AE32&gt;0,AK$2=Crédit!$AD$9),$AE32,0)</f>
        <v>0</v>
      </c>
      <c r="AL32" s="64">
        <f>IF(AND($AE32&gt;0,AL$2=Crédit!$AD$9),$AE32,0)</f>
        <v>0</v>
      </c>
      <c r="AM32" s="64">
        <f>IF(AND($AE32&gt;0,AM$2=Crédit!$AD$9),$AE32,0)</f>
        <v>0</v>
      </c>
      <c r="AN32" s="64">
        <f>IF(AND($AE32&gt;0,AN$2=Crédit!$AD$9),$AE32,0)</f>
        <v>0</v>
      </c>
      <c r="AO32" s="64">
        <f>IF(AND($AE32&gt;0,AO$2=Crédit!$AD$9),$AE32,0)</f>
        <v>0</v>
      </c>
      <c r="AP32" s="64">
        <f>IF(AND($AE32&gt;0,AP$2=Crédit!$AD$9),$AE32,0)</f>
        <v>0</v>
      </c>
      <c r="AQ32" s="65">
        <f>IF(AND($AE32&gt;0,AQ$2=Crédit!$AD$9),$AE32,0)</f>
        <v>0</v>
      </c>
      <c r="AR32" s="62">
        <v>0</v>
      </c>
      <c r="AS32" s="92">
        <f>IF(AND($AR32&gt;0,AS$2=Crédit!$AD$9),$AR32,0)</f>
        <v>0</v>
      </c>
      <c r="AT32" s="64">
        <f>IF(AND($AR32&gt;0,AT$2=Crédit!$AD$9),$AR32,0)</f>
        <v>0</v>
      </c>
      <c r="AU32" s="64">
        <f>IF(AND($AR32&gt;0,AU$2=Crédit!$AD$9),$AR32,0)</f>
        <v>0</v>
      </c>
      <c r="AV32" s="64">
        <f>IF(AND($AR32&gt;0,AV$2=Crédit!$AD$9),$AR32,0)</f>
        <v>0</v>
      </c>
      <c r="AW32" s="64">
        <f>IF(AND($AR32&gt;0,AW$2=Crédit!$AD$9),$AR32,0)</f>
        <v>0</v>
      </c>
      <c r="AX32" s="64">
        <f>IF(AND($AR32&gt;0,AX$2=Crédit!$AD$9),$AR32,0)</f>
        <v>0</v>
      </c>
      <c r="AY32" s="64">
        <f>IF(AND($AR32&gt;0,AY$2=Crédit!$AD$9),$AR32,0)</f>
        <v>0</v>
      </c>
      <c r="AZ32" s="64">
        <f>IF(AND($AR32&gt;0,AZ$2=Crédit!$AD$9),$AR32,0)</f>
        <v>0</v>
      </c>
      <c r="BA32" s="64">
        <f>IF(AND($AR32&gt;0,BA$2=Crédit!$AD$9),$AR32,0)</f>
        <v>0</v>
      </c>
      <c r="BB32" s="64">
        <f>IF(AND($AR32&gt;0,BB$2=Crédit!$AD$9),$AR32,0)</f>
        <v>0</v>
      </c>
      <c r="BC32" s="64">
        <f>IF(AND($AR32&gt;0,BC$2=Crédit!$AD$9),$AR32,0)</f>
        <v>0</v>
      </c>
      <c r="BD32" s="65">
        <f>IF(AND($AR32&gt;0,BD$2=Crédit!$AD$9),$AR32,0)</f>
        <v>0</v>
      </c>
      <c r="BE32" s="62">
        <v>0</v>
      </c>
      <c r="BF32" s="92">
        <f>IF(AND($BE32&gt;0,BF$2=Crédit!$AD$9),$BE32,0)</f>
        <v>0</v>
      </c>
      <c r="BG32" s="64">
        <f>IF(AND($BE32&gt;0,BG$2=Crédit!$AD$9),$BE32,0)</f>
        <v>0</v>
      </c>
      <c r="BH32" s="64">
        <f>IF(AND($BE32&gt;0,BH$2=Crédit!$AD$9),$BE32,0)</f>
        <v>0</v>
      </c>
      <c r="BI32" s="64">
        <f>IF(AND($BE32&gt;0,BI$2=Crédit!$AD$9),$BE32,0)</f>
        <v>0</v>
      </c>
      <c r="BJ32" s="64">
        <f>IF(AND($BE32&gt;0,BJ$2=Crédit!$AD$9),$BE32,0)</f>
        <v>0</v>
      </c>
      <c r="BK32" s="64">
        <f>IF(AND($BE32&gt;0,BK$2=Crédit!$AD$9),$BE32,0)</f>
        <v>0</v>
      </c>
      <c r="BL32" s="64">
        <f>IF(AND($BE32&gt;0,BL$2=Crédit!$AD$9),$BE32,0)</f>
        <v>0</v>
      </c>
      <c r="BM32" s="64">
        <f>IF(AND($BE32&gt;0,BM$2=Crédit!$AD$9),$BE32,0)</f>
        <v>0</v>
      </c>
      <c r="BN32" s="64">
        <f>IF(AND($BE32&gt;0,BN$2=Crédit!$AD$9),$BE32,0)</f>
        <v>0</v>
      </c>
      <c r="BO32" s="64">
        <f>IF(AND($BE32&gt;0,BO$2=Crédit!$AD$9),$BE32,0)</f>
        <v>0</v>
      </c>
      <c r="BP32" s="64">
        <f>IF(AND($BE32&gt;0,BP$2=Crédit!$AD$9),$BE32,0)</f>
        <v>0</v>
      </c>
      <c r="BQ32" s="65">
        <f>IF(AND($BE32&gt;0,BQ$2=Crédit!$AD$9),$BE32,0)</f>
        <v>0</v>
      </c>
      <c r="BR32" s="62">
        <v>0</v>
      </c>
      <c r="BS32" s="92">
        <f>IF(AND($BR32&gt;0,BS$2=Crédit!$AD$9),$BR32,0)</f>
        <v>0</v>
      </c>
      <c r="BT32" s="64">
        <f>IF(AND($BR32&gt;0,BT$2=Crédit!$AD$9),$BR32,0)</f>
        <v>0</v>
      </c>
      <c r="BU32" s="64">
        <f>IF(AND($BR32&gt;0,BU$2=Crédit!$AD$9),$BR32,0)</f>
        <v>0</v>
      </c>
      <c r="BV32" s="64">
        <f>IF(AND($BR32&gt;0,BV$2=Crédit!$AD$9),$BR32,0)</f>
        <v>0</v>
      </c>
      <c r="BW32" s="64">
        <f>IF(AND($BR32&gt;0,BW$2=Crédit!$AD$9),$BR32,0)</f>
        <v>0</v>
      </c>
      <c r="BX32" s="64">
        <f>IF(AND($BR32&gt;0,BX$2=Crédit!$AD$9),$BR32,0)</f>
        <v>0</v>
      </c>
      <c r="BY32" s="64">
        <f>IF(AND($BR32&gt;0,BY$2=Crédit!$AD$9),$BR32,0)</f>
        <v>0</v>
      </c>
      <c r="BZ32" s="64">
        <f>IF(AND($BR32&gt;0,BZ$2=Crédit!$AD$9),$BR32,0)</f>
        <v>0</v>
      </c>
      <c r="CA32" s="64">
        <f>IF(AND($BR32&gt;0,CA$2=Crédit!$AD$9),$BR32,0)</f>
        <v>0</v>
      </c>
      <c r="CB32" s="64">
        <f>IF(AND($BR32&gt;0,CB$2=Crédit!$AD$9),$BR32,0)</f>
        <v>0</v>
      </c>
      <c r="CC32" s="64">
        <f>IF(AND($BR32&gt;0,CC$2=Crédit!$AD$9),$BR32,0)</f>
        <v>0</v>
      </c>
      <c r="CD32" s="65">
        <f>IF(AND($BR32&gt;0,CD$2=Crédit!$AD$9),$BR32,0)</f>
        <v>0</v>
      </c>
    </row>
    <row r="33" spans="1:82" s="1" customFormat="1" ht="13.5" hidden="1" outlineLevel="1" thickBot="1" x14ac:dyDescent="0.25">
      <c r="A33" s="59" t="s">
        <v>69</v>
      </c>
      <c r="B33" s="82"/>
      <c r="C33" s="83"/>
      <c r="D33" s="100"/>
      <c r="E33" s="62">
        <v>0</v>
      </c>
      <c r="F33" s="93">
        <f>IF(AND($E33&gt;0,F$2=Crédit!$AO$9),$E33,0)</f>
        <v>0</v>
      </c>
      <c r="G33" s="70">
        <f>IF(AND($E33&gt;0,G$2=Crédit!$AO$9),$E33,0)</f>
        <v>0</v>
      </c>
      <c r="H33" s="70">
        <f>IF(AND($E33&gt;0,H$2=Crédit!$AO$9),$E33,0)</f>
        <v>0</v>
      </c>
      <c r="I33" s="70">
        <f>IF(AND($E33&gt;0,I$2=Crédit!$AO$9),$E33,0)</f>
        <v>0</v>
      </c>
      <c r="J33" s="70">
        <f>IF(AND($E33&gt;0,J$2=Crédit!$AO$9),$E33,0)</f>
        <v>0</v>
      </c>
      <c r="K33" s="70">
        <f>IF(AND($E33&gt;0,K$2=Crédit!$AO$9),$E33,0)</f>
        <v>0</v>
      </c>
      <c r="L33" s="70">
        <f>IF(AND($E33&gt;0,L$2=Crédit!$AO$9),$E33,0)</f>
        <v>0</v>
      </c>
      <c r="M33" s="70">
        <f>IF(AND($E33&gt;0,M$2=Crédit!$AO$9),$E33,0)</f>
        <v>0</v>
      </c>
      <c r="N33" s="70">
        <f>IF(AND($E33&gt;0,N$2=Crédit!$AO$9),$E33,0)</f>
        <v>0</v>
      </c>
      <c r="O33" s="70">
        <f>IF(AND($E33&gt;0,O$2=Crédit!$AO$9),$E33,0)</f>
        <v>0</v>
      </c>
      <c r="P33" s="70">
        <f>IF(AND($E33&gt;0,P$2=Crédit!$AO$9),$E33,0)</f>
        <v>0</v>
      </c>
      <c r="Q33" s="71">
        <f>IF(AND($E33&gt;0,Q$2=Crédit!$AO$9),$E33,0)</f>
        <v>0</v>
      </c>
      <c r="R33" s="62">
        <v>0</v>
      </c>
      <c r="S33" s="93">
        <f>IF(AND($R33&gt;0,S$2=Crédit!$AO$9),$R33,0)</f>
        <v>0</v>
      </c>
      <c r="T33" s="70">
        <f>IF(AND($R33&gt;0,T$2=Crédit!$AO$9),$R33,0)</f>
        <v>0</v>
      </c>
      <c r="U33" s="70">
        <f>IF(AND($R33&gt;0,U$2=Crédit!$AO$9),$R33,0)</f>
        <v>0</v>
      </c>
      <c r="V33" s="70">
        <f>IF(AND($R33&gt;0,V$2=Crédit!$AO$9),$R33,0)</f>
        <v>0</v>
      </c>
      <c r="W33" s="70">
        <f>IF(AND($R33&gt;0,W$2=Crédit!$AO$9),$R33,0)</f>
        <v>0</v>
      </c>
      <c r="X33" s="70">
        <f>IF(AND($R33&gt;0,X$2=Crédit!$AO$9),$R33,0)</f>
        <v>0</v>
      </c>
      <c r="Y33" s="70">
        <f>IF(AND($R33&gt;0,Y$2=Crédit!$AO$9),$R33,0)</f>
        <v>0</v>
      </c>
      <c r="Z33" s="70">
        <f>IF(AND($R33&gt;0,Z$2=Crédit!$AO$9),$R33,0)</f>
        <v>0</v>
      </c>
      <c r="AA33" s="70">
        <f>IF(AND($R33&gt;0,AA$2=Crédit!$AO$9),$R33,0)</f>
        <v>0</v>
      </c>
      <c r="AB33" s="70">
        <f>IF(AND($R33&gt;0,AB$2=Crédit!$AO$9),$R33,0)</f>
        <v>0</v>
      </c>
      <c r="AC33" s="70">
        <f>IF(AND($R33&gt;0,AC$2=Crédit!$AO$9),$R33,0)</f>
        <v>0</v>
      </c>
      <c r="AD33" s="71">
        <f>IF(AND($R33&gt;0,AD$2=Crédit!$AO$9),$R33,0)</f>
        <v>0</v>
      </c>
      <c r="AE33" s="62">
        <v>0</v>
      </c>
      <c r="AF33" s="93">
        <f>IF(AND($AE33&gt;0,AF$2=Crédit!$AO$9),$AE33,0)</f>
        <v>0</v>
      </c>
      <c r="AG33" s="70">
        <f>IF(AND($AE33&gt;0,AG$2=Crédit!$AO$9),$AE33,0)</f>
        <v>0</v>
      </c>
      <c r="AH33" s="70">
        <f>IF(AND($AE33&gt;0,AH$2=Crédit!$AO$9),$AE33,0)</f>
        <v>0</v>
      </c>
      <c r="AI33" s="70">
        <f>IF(AND($AE33&gt;0,AI$2=Crédit!$AO$9),$AE33,0)</f>
        <v>0</v>
      </c>
      <c r="AJ33" s="70">
        <f>IF(AND($AE33&gt;0,AJ$2=Crédit!$AO$9),$AE33,0)</f>
        <v>0</v>
      </c>
      <c r="AK33" s="70">
        <f>IF(AND($AE33&gt;0,AK$2=Crédit!$AO$9),$AE33,0)</f>
        <v>0</v>
      </c>
      <c r="AL33" s="70">
        <f>IF(AND($AE33&gt;0,AL$2=Crédit!$AO$9),$AE33,0)</f>
        <v>0</v>
      </c>
      <c r="AM33" s="70">
        <f>IF(AND($AE33&gt;0,AM$2=Crédit!$AO$9),$AE33,0)</f>
        <v>0</v>
      </c>
      <c r="AN33" s="70">
        <f>IF(AND($AE33&gt;0,AN$2=Crédit!$AO$9),$AE33,0)</f>
        <v>0</v>
      </c>
      <c r="AO33" s="70">
        <f>IF(AND($AE33&gt;0,AO$2=Crédit!$AO$9),$AE33,0)</f>
        <v>0</v>
      </c>
      <c r="AP33" s="70">
        <f>IF(AND($AE33&gt;0,AP$2=Crédit!$AO$9),$AE33,0)</f>
        <v>0</v>
      </c>
      <c r="AQ33" s="71">
        <f>IF(AND($AE33&gt;0,AQ$2=Crédit!$AO$9),$AE33,0)</f>
        <v>0</v>
      </c>
      <c r="AR33" s="62">
        <v>0</v>
      </c>
      <c r="AS33" s="93">
        <f>IF(AND($AR33&gt;0,AS$2=Crédit!$AO$9),$AR33,0)</f>
        <v>0</v>
      </c>
      <c r="AT33" s="70">
        <f>IF(AND($AR33&gt;0,AT$2=Crédit!$AO$9),$AR33,0)</f>
        <v>0</v>
      </c>
      <c r="AU33" s="70">
        <f>IF(AND($AR33&gt;0,AU$2=Crédit!$AO$9),$AR33,0)</f>
        <v>0</v>
      </c>
      <c r="AV33" s="70">
        <f>IF(AND($AR33&gt;0,AV$2=Crédit!$AO$9),$AR33,0)</f>
        <v>0</v>
      </c>
      <c r="AW33" s="70">
        <f>IF(AND($AR33&gt;0,AW$2=Crédit!$AO$9),$AR33,0)</f>
        <v>0</v>
      </c>
      <c r="AX33" s="70">
        <f>IF(AND($AR33&gt;0,AX$2=Crédit!$AO$9),$AR33,0)</f>
        <v>0</v>
      </c>
      <c r="AY33" s="70">
        <f>IF(AND($AR33&gt;0,AY$2=Crédit!$AO$9),$AR33,0)</f>
        <v>0</v>
      </c>
      <c r="AZ33" s="70">
        <f>IF(AND($AR33&gt;0,AZ$2=Crédit!$AO$9),$AR33,0)</f>
        <v>0</v>
      </c>
      <c r="BA33" s="70">
        <f>IF(AND($AR33&gt;0,BA$2=Crédit!$AO$9),$AR33,0)</f>
        <v>0</v>
      </c>
      <c r="BB33" s="70">
        <f>IF(AND($AR33&gt;0,BB$2=Crédit!$AO$9),$AR33,0)</f>
        <v>0</v>
      </c>
      <c r="BC33" s="70">
        <f>IF(AND($AR33&gt;0,BC$2=Crédit!$AO$9),$AR33,0)</f>
        <v>0</v>
      </c>
      <c r="BD33" s="71">
        <f>IF(AND($AR33&gt;0,BD$2=Crédit!$AO$9),$AR33,0)</f>
        <v>0</v>
      </c>
      <c r="BE33" s="62">
        <v>0</v>
      </c>
      <c r="BF33" s="93">
        <f>IF(AND($BE33&gt;0,BF$2=Crédit!$AO$9),$BE33,0)</f>
        <v>0</v>
      </c>
      <c r="BG33" s="70">
        <f>IF(AND($BE33&gt;0,BG$2=Crédit!$AO$9),$BE33,0)</f>
        <v>0</v>
      </c>
      <c r="BH33" s="70">
        <f>IF(AND($BE33&gt;0,BH$2=Crédit!$AO$9),$BE33,0)</f>
        <v>0</v>
      </c>
      <c r="BI33" s="70">
        <f>IF(AND($BE33&gt;0,BI$2=Crédit!$AO$9),$BE33,0)</f>
        <v>0</v>
      </c>
      <c r="BJ33" s="70">
        <f>IF(AND($BE33&gt;0,BJ$2=Crédit!$AO$9),$BE33,0)</f>
        <v>0</v>
      </c>
      <c r="BK33" s="70">
        <f>IF(AND($BE33&gt;0,BK$2=Crédit!$AO$9),$BE33,0)</f>
        <v>0</v>
      </c>
      <c r="BL33" s="70">
        <f>IF(AND($BE33&gt;0,BL$2=Crédit!$AO$9),$BE33,0)</f>
        <v>0</v>
      </c>
      <c r="BM33" s="70">
        <f>IF(AND($BE33&gt;0,BM$2=Crédit!$AO$9),$BE33,0)</f>
        <v>0</v>
      </c>
      <c r="BN33" s="70">
        <f>IF(AND($BE33&gt;0,BN$2=Crédit!$AO$9),$BE33,0)</f>
        <v>0</v>
      </c>
      <c r="BO33" s="70">
        <f>IF(AND($BE33&gt;0,BO$2=Crédit!$AO$9),$BE33,0)</f>
        <v>0</v>
      </c>
      <c r="BP33" s="70">
        <f>IF(AND($BE33&gt;0,BP$2=Crédit!$AO$9),$BE33,0)</f>
        <v>0</v>
      </c>
      <c r="BQ33" s="71">
        <f>IF(AND($BE33&gt;0,BQ$2=Crédit!$AO$9),$BE33,0)</f>
        <v>0</v>
      </c>
      <c r="BR33" s="62">
        <v>0</v>
      </c>
      <c r="BS33" s="93">
        <f>IF(AND($BR33&gt;0,BS$2=Crédit!$AO$9),$BR33,0)</f>
        <v>0</v>
      </c>
      <c r="BT33" s="70">
        <f>IF(AND($BR33&gt;0,BT$2=Crédit!$AO$9),$BR33,0)</f>
        <v>0</v>
      </c>
      <c r="BU33" s="70">
        <f>IF(AND($BR33&gt;0,BU$2=Crédit!$AO$9),$BR33,0)</f>
        <v>0</v>
      </c>
      <c r="BV33" s="70">
        <f>IF(AND($BR33&gt;0,BV$2=Crédit!$AO$9),$BR33,0)</f>
        <v>0</v>
      </c>
      <c r="BW33" s="70">
        <f>IF(AND($BR33&gt;0,BW$2=Crédit!$AO$9),$BR33,0)</f>
        <v>0</v>
      </c>
      <c r="BX33" s="70">
        <f>IF(AND($BR33&gt;0,BX$2=Crédit!$AO$9),$BR33,0)</f>
        <v>0</v>
      </c>
      <c r="BY33" s="70">
        <f>IF(AND($BR33&gt;0,BY$2=Crédit!$AO$9),$BR33,0)</f>
        <v>0</v>
      </c>
      <c r="BZ33" s="70">
        <f>IF(AND($BR33&gt;0,BZ$2=Crédit!$AO$9),$BR33,0)</f>
        <v>0</v>
      </c>
      <c r="CA33" s="70">
        <f>IF(AND($BR33&gt;0,CA$2=Crédit!$AO$9),$BR33,0)</f>
        <v>0</v>
      </c>
      <c r="CB33" s="70">
        <f>IF(AND($BR33&gt;0,CB$2=Crédit!$AO$9),$BR33,0)</f>
        <v>0</v>
      </c>
      <c r="CC33" s="70">
        <f>IF(AND($BR33&gt;0,CC$2=Crédit!$AO$9),$BR33,0)</f>
        <v>0</v>
      </c>
      <c r="CD33" s="71">
        <f>IF(AND($BR33&gt;0,CD$2=Crédit!$AO$9),$BR33,0)</f>
        <v>0</v>
      </c>
    </row>
    <row r="34" spans="1:82" s="1" customFormat="1" ht="13.5" collapsed="1" thickBot="1" x14ac:dyDescent="0.25">
      <c r="A34" s="180" t="s">
        <v>45</v>
      </c>
      <c r="B34" s="181"/>
      <c r="C34" s="181"/>
      <c r="D34" s="182"/>
      <c r="E34" s="143">
        <f>E6+E10+E24+E29</f>
        <v>0</v>
      </c>
      <c r="F34" s="144">
        <f t="shared" ref="F34:Q34" si="359">F7+F10+F24+F29</f>
        <v>0</v>
      </c>
      <c r="G34" s="145">
        <f t="shared" si="359"/>
        <v>0</v>
      </c>
      <c r="H34" s="145">
        <f t="shared" si="359"/>
        <v>0</v>
      </c>
      <c r="I34" s="145">
        <f t="shared" si="359"/>
        <v>0</v>
      </c>
      <c r="J34" s="145">
        <f t="shared" si="359"/>
        <v>0</v>
      </c>
      <c r="K34" s="145">
        <f>K6+K10+K24+K29</f>
        <v>0</v>
      </c>
      <c r="L34" s="145">
        <f t="shared" si="359"/>
        <v>0</v>
      </c>
      <c r="M34" s="145">
        <f t="shared" si="359"/>
        <v>0</v>
      </c>
      <c r="N34" s="145">
        <f t="shared" si="359"/>
        <v>0</v>
      </c>
      <c r="O34" s="145">
        <f t="shared" si="359"/>
        <v>0</v>
      </c>
      <c r="P34" s="145">
        <f t="shared" si="359"/>
        <v>0</v>
      </c>
      <c r="Q34" s="146">
        <f t="shared" si="359"/>
        <v>0</v>
      </c>
      <c r="R34" s="143">
        <f>R6+R10+R24+R29</f>
        <v>0</v>
      </c>
      <c r="S34" s="144">
        <f t="shared" ref="S34:AD34" si="360">S7+S10+S24+S29</f>
        <v>0</v>
      </c>
      <c r="T34" s="145">
        <f t="shared" si="360"/>
        <v>0</v>
      </c>
      <c r="U34" s="145">
        <f t="shared" si="360"/>
        <v>0</v>
      </c>
      <c r="V34" s="145">
        <f t="shared" si="360"/>
        <v>0</v>
      </c>
      <c r="W34" s="145">
        <f t="shared" si="360"/>
        <v>0</v>
      </c>
      <c r="X34" s="145">
        <f t="shared" si="360"/>
        <v>0</v>
      </c>
      <c r="Y34" s="145">
        <f t="shared" si="360"/>
        <v>0</v>
      </c>
      <c r="Z34" s="145">
        <f t="shared" si="360"/>
        <v>0</v>
      </c>
      <c r="AA34" s="145">
        <f t="shared" si="360"/>
        <v>0</v>
      </c>
      <c r="AB34" s="145">
        <f t="shared" si="360"/>
        <v>0</v>
      </c>
      <c r="AC34" s="145">
        <f t="shared" si="360"/>
        <v>0</v>
      </c>
      <c r="AD34" s="146">
        <f t="shared" si="360"/>
        <v>0</v>
      </c>
      <c r="AE34" s="143">
        <f>AE6+AE10+AE24+AE29</f>
        <v>0</v>
      </c>
      <c r="AF34" s="147">
        <f t="shared" ref="AF34:AQ34" si="361">AF6+AF10+AF24+AF29</f>
        <v>0</v>
      </c>
      <c r="AG34" s="145">
        <f t="shared" si="361"/>
        <v>0</v>
      </c>
      <c r="AH34" s="145">
        <f t="shared" si="361"/>
        <v>0</v>
      </c>
      <c r="AI34" s="145">
        <f t="shared" si="361"/>
        <v>0</v>
      </c>
      <c r="AJ34" s="145">
        <f t="shared" si="361"/>
        <v>0</v>
      </c>
      <c r="AK34" s="145">
        <f t="shared" si="361"/>
        <v>0</v>
      </c>
      <c r="AL34" s="145">
        <f t="shared" si="361"/>
        <v>0</v>
      </c>
      <c r="AM34" s="145">
        <f t="shared" si="361"/>
        <v>0</v>
      </c>
      <c r="AN34" s="145">
        <f t="shared" si="361"/>
        <v>0</v>
      </c>
      <c r="AO34" s="145">
        <f t="shared" si="361"/>
        <v>0</v>
      </c>
      <c r="AP34" s="145">
        <f t="shared" si="361"/>
        <v>0</v>
      </c>
      <c r="AQ34" s="146">
        <f t="shared" si="361"/>
        <v>0</v>
      </c>
      <c r="AR34" s="143">
        <f>AR6+AR10+AR24+AR29</f>
        <v>0</v>
      </c>
      <c r="AS34" s="147">
        <f t="shared" ref="AS34:BD34" si="362">AS6+AS10+AS24+AS29</f>
        <v>0</v>
      </c>
      <c r="AT34" s="145">
        <f t="shared" si="362"/>
        <v>0</v>
      </c>
      <c r="AU34" s="145">
        <f t="shared" si="362"/>
        <v>0</v>
      </c>
      <c r="AV34" s="145">
        <f t="shared" si="362"/>
        <v>0</v>
      </c>
      <c r="AW34" s="145">
        <f t="shared" si="362"/>
        <v>0</v>
      </c>
      <c r="AX34" s="145">
        <f t="shared" si="362"/>
        <v>0</v>
      </c>
      <c r="AY34" s="145">
        <f t="shared" si="362"/>
        <v>0</v>
      </c>
      <c r="AZ34" s="145">
        <f t="shared" si="362"/>
        <v>0</v>
      </c>
      <c r="BA34" s="145">
        <f t="shared" si="362"/>
        <v>0</v>
      </c>
      <c r="BB34" s="145">
        <f t="shared" si="362"/>
        <v>0</v>
      </c>
      <c r="BC34" s="145">
        <f t="shared" si="362"/>
        <v>0</v>
      </c>
      <c r="BD34" s="146">
        <f t="shared" si="362"/>
        <v>0</v>
      </c>
      <c r="BE34" s="143">
        <f>BE6+BE10+BE24+BE29</f>
        <v>0</v>
      </c>
      <c r="BF34" s="147">
        <f t="shared" ref="BF34:BQ34" si="363">BF6+BF10+BF24+BF29</f>
        <v>0</v>
      </c>
      <c r="BG34" s="145">
        <f t="shared" si="363"/>
        <v>0</v>
      </c>
      <c r="BH34" s="145">
        <f t="shared" si="363"/>
        <v>0</v>
      </c>
      <c r="BI34" s="145">
        <f t="shared" si="363"/>
        <v>0</v>
      </c>
      <c r="BJ34" s="145">
        <f t="shared" si="363"/>
        <v>0</v>
      </c>
      <c r="BK34" s="145">
        <f t="shared" si="363"/>
        <v>0</v>
      </c>
      <c r="BL34" s="145">
        <f t="shared" si="363"/>
        <v>0</v>
      </c>
      <c r="BM34" s="145">
        <f t="shared" si="363"/>
        <v>0</v>
      </c>
      <c r="BN34" s="145">
        <f t="shared" si="363"/>
        <v>0</v>
      </c>
      <c r="BO34" s="145">
        <f t="shared" si="363"/>
        <v>0</v>
      </c>
      <c r="BP34" s="145">
        <f t="shared" si="363"/>
        <v>0</v>
      </c>
      <c r="BQ34" s="146">
        <f t="shared" si="363"/>
        <v>0</v>
      </c>
      <c r="BR34" s="143">
        <f>BR6+BR10+BR24+BR29</f>
        <v>0</v>
      </c>
      <c r="BS34" s="147">
        <f t="shared" ref="BS34:CD34" si="364">BS6+BS10+BS24+BS29</f>
        <v>0</v>
      </c>
      <c r="BT34" s="145">
        <f t="shared" si="364"/>
        <v>0</v>
      </c>
      <c r="BU34" s="145">
        <f t="shared" si="364"/>
        <v>0</v>
      </c>
      <c r="BV34" s="145">
        <f t="shared" si="364"/>
        <v>0</v>
      </c>
      <c r="BW34" s="145">
        <f t="shared" si="364"/>
        <v>0</v>
      </c>
      <c r="BX34" s="145">
        <f t="shared" si="364"/>
        <v>0</v>
      </c>
      <c r="BY34" s="145">
        <f t="shared" si="364"/>
        <v>0</v>
      </c>
      <c r="BZ34" s="145">
        <f t="shared" si="364"/>
        <v>0</v>
      </c>
      <c r="CA34" s="145">
        <f t="shared" si="364"/>
        <v>0</v>
      </c>
      <c r="CB34" s="145">
        <f t="shared" si="364"/>
        <v>0</v>
      </c>
      <c r="CC34" s="145">
        <f t="shared" si="364"/>
        <v>0</v>
      </c>
      <c r="CD34" s="146">
        <f t="shared" si="364"/>
        <v>0</v>
      </c>
    </row>
    <row r="35" spans="1:82" s="8" customFormat="1" thickBot="1" x14ac:dyDescent="0.25">
      <c r="A35" s="183" t="s">
        <v>46</v>
      </c>
      <c r="B35" s="184"/>
      <c r="C35" s="184"/>
      <c r="D35" s="185"/>
      <c r="E35" s="84">
        <f>SUM(F35:Q35)</f>
        <v>0</v>
      </c>
      <c r="F35" s="54">
        <f>F7-F7/(1+$B7)+F8-F8/(1+$B8)+F9-F9/(1+$B9)+F11-F11/(1+$B11)+F12-F12/(1+$B12)+F13-F13/(1+$B13)+F14-F14/(1+$B14)+F15-F15/(1+$B15)+F16-F16/(1+$B16)+F17-F17/(1+$B17)+F18-F18/(1+$B18)+F19-F19/(1+$B19)+F20-F20/(1+$B20)+F21-F21/(1+$B21)+F22-F22/(1+$B22)+F23-F23/(1+$B23)+F25-F25/(1+$B25)+F26-F26/(1+$B26)+F27-F27/(1+$B27)+F28-F28/(1+$B28)</f>
        <v>0</v>
      </c>
      <c r="G35" s="54">
        <f t="shared" ref="G35:P35" si="365">G7-G7/(1+$B7)+G8-G8/(1+$B8)+G9-G9/(1+$B9)+G11-G11/(1+$B11)+G12-G12/(1+$B12)+G13-G13/(1+$B13)+G14-G14/(1+$B14)+G15-G15/(1+$B15)+G16-G16/(1+$B16)+G17-G17/(1+$B17)+G18-G18/(1+$B18)+G19-G19/(1+$B19)+G20-G20/(1+$B20)+G21-G21/(1+$B21)+G22-G22/(1+$B22)+G23-G23/(1+$B23)+G25-G25/(1+$B25)+G26-G26/(1+$B26)+G27-G27/(1+$B27)+G28-G28/(1+$B28)</f>
        <v>0</v>
      </c>
      <c r="H35" s="54">
        <f t="shared" si="365"/>
        <v>0</v>
      </c>
      <c r="I35" s="54">
        <f t="shared" si="365"/>
        <v>0</v>
      </c>
      <c r="J35" s="54">
        <f t="shared" si="365"/>
        <v>0</v>
      </c>
      <c r="K35" s="54">
        <f t="shared" si="365"/>
        <v>0</v>
      </c>
      <c r="L35" s="54">
        <f t="shared" si="365"/>
        <v>0</v>
      </c>
      <c r="M35" s="54">
        <f t="shared" si="365"/>
        <v>0</v>
      </c>
      <c r="N35" s="54">
        <f t="shared" si="365"/>
        <v>0</v>
      </c>
      <c r="O35" s="54">
        <f t="shared" si="365"/>
        <v>0</v>
      </c>
      <c r="P35" s="54">
        <f t="shared" si="365"/>
        <v>0</v>
      </c>
      <c r="Q35" s="54">
        <f>Q7-Q7/(1+$B7)+Q8-Q8/(1+$B8)+Q9-Q9/(1+$B9)+Q11-Q11/(1+$B11)+Q12-Q12/(1+$B12)+Q13-Q13/(1+$B13)+Q14-Q14/(1+$B14)+Q15-Q15/(1+$B15)+Q16-Q16/(1+$B16)+Q17-Q17/(1+$B17)+Q18-Q18/(1+$B18)+Q19-Q19/(1+$B19)+Q20-Q20/(1+$B20)+Q21-Q21/(1+$B21)+Q22-Q22/(1+$B22)+Q23-Q23/(1+$B23)+Q25-Q25/(1+$B25)+Q26-Q26/(1+$B26)+Q27-Q27/(1+$B27)+Q28-Q28/(1+$B28)</f>
        <v>0</v>
      </c>
      <c r="R35" s="84">
        <f>SUM(S35:AD35)</f>
        <v>0</v>
      </c>
      <c r="S35" s="54">
        <f>S7-S7/(1+$B7)+S8-S8/(1+$B8)+S9-S9/(1+$B9)+S11-S11/(1+$B11)+S12-S12/(1+$B12)+S13-S13/(1+$B13)+S14-S14/(1+$B14)+S15-S15/(1+$B15)+S16-S16/(1+$B16)+S17-S17/(1+$B17)+S18-S18/(1+$B18)+S19-S19/(1+$B19)+S20-S20/(1+$B20)+S21-S21/(1+$B21)+S22-S22/(1+$B22)+S23-S23/(1+$B23)+S25-S25/(1+$B25)+S26-S26/(1+$B26)+S27-S27/(1+$B27)+S28-S28/(1+$B28)</f>
        <v>0</v>
      </c>
      <c r="T35" s="54">
        <f t="shared" ref="T35:AC35" si="366">T7-T7/(1+$B7)+T8-T8/(1+$B8)+T9-T9/(1+$B9)+T11-T11/(1+$B11)+T12-T12/(1+$B12)+T13-T13/(1+$B13)+T14-T14/(1+$B14)+T15-T15/(1+$B15)+T16-T16/(1+$B16)+T17-T17/(1+$B17)+T18-T18/(1+$B18)+T19-T19/(1+$B19)+T20-T20/(1+$B20)+T21-T21/(1+$B21)+T22-T22/(1+$B22)+T23-T23/(1+$B23)+T25-T25/(1+$B25)+T26-T26/(1+$B26)+T27-T27/(1+$B27)+T28-T28/(1+$B28)</f>
        <v>0</v>
      </c>
      <c r="U35" s="54">
        <f t="shared" si="366"/>
        <v>0</v>
      </c>
      <c r="V35" s="54">
        <f t="shared" si="366"/>
        <v>0</v>
      </c>
      <c r="W35" s="54">
        <f t="shared" si="366"/>
        <v>0</v>
      </c>
      <c r="X35" s="54">
        <f t="shared" si="366"/>
        <v>0</v>
      </c>
      <c r="Y35" s="54">
        <f t="shared" si="366"/>
        <v>0</v>
      </c>
      <c r="Z35" s="54">
        <f t="shared" si="366"/>
        <v>0</v>
      </c>
      <c r="AA35" s="54">
        <f t="shared" si="366"/>
        <v>0</v>
      </c>
      <c r="AB35" s="54">
        <f t="shared" si="366"/>
        <v>0</v>
      </c>
      <c r="AC35" s="54">
        <f t="shared" si="366"/>
        <v>0</v>
      </c>
      <c r="AD35" s="54">
        <f>AD7-AD7/(1+$B7)+AD8-AD8/(1+$B8)+AD9-AD9/(1+$B9)+AD11-AD11/(1+$B11)+AD12-AD12/(1+$B12)+AD13-AD13/(1+$B13)+AD14-AD14/(1+$B14)+AD15-AD15/(1+$B15)+AD16-AD16/(1+$B16)+AD17-AD17/(1+$B17)+AD18-AD18/(1+$B18)+AD19-AD19/(1+$B19)+AD20-AD20/(1+$B20)+AD21-AD21/(1+$B21)+AD22-AD22/(1+$B22)+AD23-AD23/(1+$B23)+AD25-AD25/(1+$B25)+AD26-AD26/(1+$B26)+AD27-AD27/(1+$B27)+AD28-AD28/(1+$B28)</f>
        <v>0</v>
      </c>
      <c r="AE35" s="84">
        <f>SUM(AF35:AQ35)</f>
        <v>0</v>
      </c>
      <c r="AF35" s="54">
        <f>AF7-AF7/(1+$B7)+AF8-AF8/(1+$B8)+AF9-AF9/(1+$B9)+AF11-AF11/(1+$B11)+AF12-AF12/(1+$B12)+AF13-AF13/(1+$B13)+AF14-AF14/(1+$B14)+AF15-AF15/(1+$B15)+AF16-AF16/(1+$B16)+AF17-AF17/(1+$B17)+AF18-AF18/(1+$B18)+AF19-AF19/(1+$B19)+AF20-AF20/(1+$B20)+AF21-AF21/(1+$B21)+AF22-AF22/(1+$B22)+AF23-AF23/(1+$B23)+AF25-AF25/(1+$B25)+AF26-AF26/(1+$B26)+AF27-AF27/(1+$B27)+AF28-AF28/(1+$B28)</f>
        <v>0</v>
      </c>
      <c r="AG35" s="54">
        <f t="shared" ref="AG35:AP35" si="367">AG7-AG7/(1+$B7)+AG8-AG8/(1+$B8)+AG9-AG9/(1+$B9)+AG11-AG11/(1+$B11)+AG12-AG12/(1+$B12)+AG13-AG13/(1+$B13)+AG14-AG14/(1+$B14)+AG15-AG15/(1+$B15)+AG16-AG16/(1+$B16)+AG17-AG17/(1+$B17)+AG18-AG18/(1+$B18)+AG19-AG19/(1+$B19)+AG20-AG20/(1+$B20)+AG21-AG21/(1+$B21)+AG22-AG22/(1+$B22)+AG23-AG23/(1+$B23)+AG25-AG25/(1+$B25)+AG26-AG26/(1+$B26)+AG27-AG27/(1+$B27)+AG28-AG28/(1+$B28)</f>
        <v>0</v>
      </c>
      <c r="AH35" s="54">
        <f t="shared" si="367"/>
        <v>0</v>
      </c>
      <c r="AI35" s="54">
        <f t="shared" si="367"/>
        <v>0</v>
      </c>
      <c r="AJ35" s="54">
        <f t="shared" si="367"/>
        <v>0</v>
      </c>
      <c r="AK35" s="54">
        <f t="shared" si="367"/>
        <v>0</v>
      </c>
      <c r="AL35" s="54">
        <f t="shared" si="367"/>
        <v>0</v>
      </c>
      <c r="AM35" s="54">
        <f t="shared" si="367"/>
        <v>0</v>
      </c>
      <c r="AN35" s="54">
        <f t="shared" si="367"/>
        <v>0</v>
      </c>
      <c r="AO35" s="54">
        <f t="shared" si="367"/>
        <v>0</v>
      </c>
      <c r="AP35" s="54">
        <f t="shared" si="367"/>
        <v>0</v>
      </c>
      <c r="AQ35" s="54">
        <f>AQ7-AQ7/(1+$B7)+AQ8-AQ8/(1+$B8)+AQ9-AQ9/(1+$B9)+AQ11-AQ11/(1+$B11)+AQ12-AQ12/(1+$B12)+AQ13-AQ13/(1+$B13)+AQ14-AQ14/(1+$B14)+AQ15-AQ15/(1+$B15)+AQ16-AQ16/(1+$B16)+AQ17-AQ17/(1+$B17)+AQ18-AQ18/(1+$B18)+AQ19-AQ19/(1+$B19)+AQ20-AQ20/(1+$B20)+AQ21-AQ21/(1+$B21)+AQ22-AQ22/(1+$B22)+AQ23-AQ23/(1+$B23)+AQ25-AQ25/(1+$B25)+AQ26-AQ26/(1+$B26)+AQ27-AQ27/(1+$B27)+AQ28-AQ28/(1+$B28)</f>
        <v>0</v>
      </c>
      <c r="AR35" s="84">
        <f>SUM(AS35:BD35)</f>
        <v>0</v>
      </c>
      <c r="AS35" s="54">
        <f>AS7-AS7/(1+$B7)+AS8-AS8/(1+$B8)+AS9-AS9/(1+$B9)+AS11-AS11/(1+$B11)+AS12-AS12/(1+$B12)+AS13-AS13/(1+$B13)+AS14-AS14/(1+$B14)+AS15-AS15/(1+$B15)+AS16-AS16/(1+$B16)+AS17-AS17/(1+$B17)+AS18-AS18/(1+$B18)+AS19-AS19/(1+$B19)+AS20-AS20/(1+$B20)+AS21-AS21/(1+$B21)+AS22-AS22/(1+$B22)+AS23-AS23/(1+$B23)+AS25-AS25/(1+$B25)+AS26-AS26/(1+$B26)+AS27-AS27/(1+$B27)+AS28-AS28/(1+$B28)</f>
        <v>0</v>
      </c>
      <c r="AT35" s="54">
        <f t="shared" ref="AT35:BC35" si="368">AT7-AT7/(1+$B7)+AT8-AT8/(1+$B8)+AT9-AT9/(1+$B9)+AT11-AT11/(1+$B11)+AT12-AT12/(1+$B12)+AT13-AT13/(1+$B13)+AT14-AT14/(1+$B14)+AT15-AT15/(1+$B15)+AT16-AT16/(1+$B16)+AT17-AT17/(1+$B17)+AT18-AT18/(1+$B18)+AT19-AT19/(1+$B19)+AT20-AT20/(1+$B20)+AT21-AT21/(1+$B21)+AT22-AT22/(1+$B22)+AT23-AT23/(1+$B23)+AT25-AT25/(1+$B25)+AT26-AT26/(1+$B26)+AT27-AT27/(1+$B27)+AT28-AT28/(1+$B28)</f>
        <v>0</v>
      </c>
      <c r="AU35" s="54">
        <f t="shared" si="368"/>
        <v>0</v>
      </c>
      <c r="AV35" s="54">
        <f t="shared" si="368"/>
        <v>0</v>
      </c>
      <c r="AW35" s="54">
        <f t="shared" si="368"/>
        <v>0</v>
      </c>
      <c r="AX35" s="54">
        <f t="shared" si="368"/>
        <v>0</v>
      </c>
      <c r="AY35" s="54">
        <f t="shared" si="368"/>
        <v>0</v>
      </c>
      <c r="AZ35" s="54">
        <f t="shared" si="368"/>
        <v>0</v>
      </c>
      <c r="BA35" s="54">
        <f t="shared" si="368"/>
        <v>0</v>
      </c>
      <c r="BB35" s="54">
        <f t="shared" si="368"/>
        <v>0</v>
      </c>
      <c r="BC35" s="54">
        <f t="shared" si="368"/>
        <v>0</v>
      </c>
      <c r="BD35" s="54">
        <f>BD7-BD7/(1+$B7)+BD8-BD8/(1+$B8)+BD9-BD9/(1+$B9)+BD11-BD11/(1+$B11)+BD12-BD12/(1+$B12)+BD13-BD13/(1+$B13)+BD14-BD14/(1+$B14)+BD15-BD15/(1+$B15)+BD16-BD16/(1+$B16)+BD17-BD17/(1+$B17)+BD18-BD18/(1+$B18)+BD19-BD19/(1+$B19)+BD20-BD20/(1+$B20)+BD21-BD21/(1+$B21)+BD22-BD22/(1+$B22)+BD23-BD23/(1+$B23)+BD25-BD25/(1+$B25)+BD26-BD26/(1+$B26)+BD27-BD27/(1+$B27)+BD28-BD28/(1+$B28)</f>
        <v>0</v>
      </c>
      <c r="BE35" s="84">
        <f>SUM(BF35:BQ35)</f>
        <v>0</v>
      </c>
      <c r="BF35" s="54">
        <f>BF7-BF7/(1+$B7)+BF8-BF8/(1+$B8)+BF9-BF9/(1+$B9)+BF11-BF11/(1+$B11)+BF12-BF12/(1+$B12)+BF13-BF13/(1+$B13)+BF14-BF14/(1+$B14)+BF15-BF15/(1+$B15)+BF16-BF16/(1+$B16)+BF17-BF17/(1+$B17)+BF18-BF18/(1+$B18)+BF19-BF19/(1+$B19)+BF20-BF20/(1+$B20)+BF21-BF21/(1+$B21)+BF22-BF22/(1+$B22)+BF23-BF23/(1+$B23)+BF25-BF25/(1+$B25)+BF26-BF26/(1+$B26)+BF27-BF27/(1+$B27)+BF28-BF28/(1+$B28)</f>
        <v>0</v>
      </c>
      <c r="BG35" s="54">
        <f t="shared" ref="BG35:BP35" si="369">BG7-BG7/(1+$B7)+BG8-BG8/(1+$B8)+BG9-BG9/(1+$B9)+BG11-BG11/(1+$B11)+BG12-BG12/(1+$B12)+BG13-BG13/(1+$B13)+BG14-BG14/(1+$B14)+BG15-BG15/(1+$B15)+BG16-BG16/(1+$B16)+BG17-BG17/(1+$B17)+BG18-BG18/(1+$B18)+BG19-BG19/(1+$B19)+BG20-BG20/(1+$B20)+BG21-BG21/(1+$B21)+BG22-BG22/(1+$B22)+BG23-BG23/(1+$B23)+BG25-BG25/(1+$B25)+BG26-BG26/(1+$B26)+BG27-BG27/(1+$B27)+BG28-BG28/(1+$B28)</f>
        <v>0</v>
      </c>
      <c r="BH35" s="54">
        <f t="shared" si="369"/>
        <v>0</v>
      </c>
      <c r="BI35" s="54">
        <f t="shared" si="369"/>
        <v>0</v>
      </c>
      <c r="BJ35" s="54">
        <f t="shared" si="369"/>
        <v>0</v>
      </c>
      <c r="BK35" s="54">
        <f t="shared" si="369"/>
        <v>0</v>
      </c>
      <c r="BL35" s="54">
        <f t="shared" si="369"/>
        <v>0</v>
      </c>
      <c r="BM35" s="54">
        <f t="shared" si="369"/>
        <v>0</v>
      </c>
      <c r="BN35" s="54">
        <f t="shared" si="369"/>
        <v>0</v>
      </c>
      <c r="BO35" s="54">
        <f t="shared" si="369"/>
        <v>0</v>
      </c>
      <c r="BP35" s="54">
        <f t="shared" si="369"/>
        <v>0</v>
      </c>
      <c r="BQ35" s="54">
        <f>BQ7-BQ7/(1+$B7)+BQ8-BQ8/(1+$B8)+BQ9-BQ9/(1+$B9)+BQ11-BQ11/(1+$B11)+BQ12-BQ12/(1+$B12)+BQ13-BQ13/(1+$B13)+BQ14-BQ14/(1+$B14)+BQ15-BQ15/(1+$B15)+BQ16-BQ16/(1+$B16)+BQ17-BQ17/(1+$B17)+BQ18-BQ18/(1+$B18)+BQ19-BQ19/(1+$B19)+BQ20-BQ20/(1+$B20)+BQ21-BQ21/(1+$B21)+BQ22-BQ22/(1+$B22)+BQ23-BQ23/(1+$B23)+BQ25-BQ25/(1+$B25)+BQ26-BQ26/(1+$B26)+BQ27-BQ27/(1+$B27)+BQ28-BQ28/(1+$B28)</f>
        <v>0</v>
      </c>
      <c r="BR35" s="84">
        <f>SUM(BS35:CD35)</f>
        <v>0</v>
      </c>
      <c r="BS35" s="54">
        <f>BS7-BS7/(1+$B7)+BS8-BS8/(1+$B8)+BS9-BS9/(1+$B9)+BS11-BS11/(1+$B11)+BS12-BS12/(1+$B12)+BS13-BS13/(1+$B13)+BS14-BS14/(1+$B14)+BS15-BS15/(1+$B15)+BS16-BS16/(1+$B16)+BS17-BS17/(1+$B17)+BS18-BS18/(1+$B18)+BS19-BS19/(1+$B19)+BS20-BS20/(1+$B20)+BS21-BS21/(1+$B21)+BS22-BS22/(1+$B22)+BS23-BS23/(1+$B23)+BS25-BS25/(1+$B25)+BS26-BS26/(1+$B26)+BS27-BS27/(1+$B27)+BS28-BS28/(1+$B28)</f>
        <v>0</v>
      </c>
      <c r="BT35" s="54">
        <f t="shared" ref="BT35:CC35" si="370">BT7-BT7/(1+$B7)+BT8-BT8/(1+$B8)+BT9-BT9/(1+$B9)+BT11-BT11/(1+$B11)+BT12-BT12/(1+$B12)+BT13-BT13/(1+$B13)+BT14-BT14/(1+$B14)+BT15-BT15/(1+$B15)+BT16-BT16/(1+$B16)+BT17-BT17/(1+$B17)+BT18-BT18/(1+$B18)+BT19-BT19/(1+$B19)+BT20-BT20/(1+$B20)+BT21-BT21/(1+$B21)+BT22-BT22/(1+$B22)+BT23-BT23/(1+$B23)+BT25-BT25/(1+$B25)+BT26-BT26/(1+$B26)+BT27-BT27/(1+$B27)+BT28-BT28/(1+$B28)</f>
        <v>0</v>
      </c>
      <c r="BU35" s="54">
        <f t="shared" si="370"/>
        <v>0</v>
      </c>
      <c r="BV35" s="54">
        <f t="shared" si="370"/>
        <v>0</v>
      </c>
      <c r="BW35" s="54">
        <f t="shared" si="370"/>
        <v>0</v>
      </c>
      <c r="BX35" s="54">
        <f t="shared" si="370"/>
        <v>0</v>
      </c>
      <c r="BY35" s="54">
        <f t="shared" si="370"/>
        <v>0</v>
      </c>
      <c r="BZ35" s="54">
        <f t="shared" si="370"/>
        <v>0</v>
      </c>
      <c r="CA35" s="54">
        <f t="shared" si="370"/>
        <v>0</v>
      </c>
      <c r="CB35" s="54">
        <f t="shared" si="370"/>
        <v>0</v>
      </c>
      <c r="CC35" s="54">
        <f t="shared" si="370"/>
        <v>0</v>
      </c>
      <c r="CD35" s="54">
        <f>CD7-CD7/(1+$B7)+CD8-CD8/(1+$B8)+CD9-CD9/(1+$B9)+CD11-CD11/(1+$B11)+CD12-CD12/(1+$B12)+CD13-CD13/(1+$B13)+CD14-CD14/(1+$B14)+CD15-CD15/(1+$B15)+CD16-CD16/(1+$B16)+CD17-CD17/(1+$B17)+CD18-CD18/(1+$B18)+CD19-CD19/(1+$B19)+CD20-CD20/(1+$B20)+CD21-CD21/(1+$B21)+CD22-CD22/(1+$B22)+CD23-CD23/(1+$B23)+CD25-CD25/(1+$B25)+CD26-CD26/(1+$B26)+CD27-CD27/(1+$B27)+CD28-CD28/(1+$B28)</f>
        <v>0</v>
      </c>
    </row>
    <row r="36" spans="1:82" s="1" customFormat="1" ht="13.5" thickBot="1" x14ac:dyDescent="0.25">
      <c r="A36" s="198" t="s">
        <v>47</v>
      </c>
      <c r="B36" s="199"/>
      <c r="C36" s="199"/>
      <c r="D36" s="200"/>
      <c r="E36" s="148"/>
      <c r="F36" s="149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  <c r="R36" s="148"/>
      <c r="S36" s="149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1"/>
      <c r="AE36" s="152"/>
      <c r="AF36" s="149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1"/>
      <c r="AR36" s="152"/>
      <c r="AS36" s="149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1"/>
      <c r="BE36" s="152"/>
      <c r="BF36" s="149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1"/>
      <c r="BR36" s="152"/>
      <c r="BS36" s="149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1"/>
    </row>
    <row r="37" spans="1:82" s="8" customFormat="1" thickBot="1" x14ac:dyDescent="0.25">
      <c r="A37" s="47" t="s">
        <v>3</v>
      </c>
      <c r="B37" s="49"/>
      <c r="C37" s="50"/>
      <c r="D37" s="94"/>
      <c r="E37" s="131">
        <f>SUM(E38:E44)</f>
        <v>0</v>
      </c>
      <c r="F37" s="132">
        <f t="shared" ref="F37:Q37" si="371">SUM(F38:F44)</f>
        <v>0</v>
      </c>
      <c r="G37" s="129">
        <f t="shared" si="371"/>
        <v>0</v>
      </c>
      <c r="H37" s="129">
        <f t="shared" si="371"/>
        <v>0</v>
      </c>
      <c r="I37" s="129">
        <f t="shared" si="371"/>
        <v>0</v>
      </c>
      <c r="J37" s="129">
        <f t="shared" si="371"/>
        <v>0</v>
      </c>
      <c r="K37" s="129">
        <f t="shared" si="371"/>
        <v>0</v>
      </c>
      <c r="L37" s="129">
        <f t="shared" si="371"/>
        <v>0</v>
      </c>
      <c r="M37" s="129">
        <f t="shared" si="371"/>
        <v>0</v>
      </c>
      <c r="N37" s="129">
        <f t="shared" si="371"/>
        <v>0</v>
      </c>
      <c r="O37" s="129">
        <f t="shared" si="371"/>
        <v>0</v>
      </c>
      <c r="P37" s="129">
        <f t="shared" si="371"/>
        <v>0</v>
      </c>
      <c r="Q37" s="130">
        <f t="shared" si="371"/>
        <v>0</v>
      </c>
      <c r="R37" s="131">
        <f>SUM(R38:R44)</f>
        <v>0</v>
      </c>
      <c r="S37" s="132">
        <f t="shared" ref="S37" si="372">SUM(S38:S44)</f>
        <v>0</v>
      </c>
      <c r="T37" s="129">
        <f t="shared" ref="T37" si="373">SUM(T38:T44)</f>
        <v>0</v>
      </c>
      <c r="U37" s="129">
        <f t="shared" ref="U37" si="374">SUM(U38:U44)</f>
        <v>0</v>
      </c>
      <c r="V37" s="129">
        <f t="shared" ref="V37" si="375">SUM(V38:V44)</f>
        <v>0</v>
      </c>
      <c r="W37" s="129">
        <f t="shared" ref="W37" si="376">SUM(W38:W44)</f>
        <v>0</v>
      </c>
      <c r="X37" s="129">
        <f t="shared" ref="X37" si="377">SUM(X38:X44)</f>
        <v>0</v>
      </c>
      <c r="Y37" s="129">
        <f t="shared" ref="Y37" si="378">SUM(Y38:Y44)</f>
        <v>0</v>
      </c>
      <c r="Z37" s="129">
        <f t="shared" ref="Z37" si="379">SUM(Z38:Z44)</f>
        <v>0</v>
      </c>
      <c r="AA37" s="129">
        <f t="shared" ref="AA37" si="380">SUM(AA38:AA44)</f>
        <v>0</v>
      </c>
      <c r="AB37" s="129">
        <f t="shared" ref="AB37" si="381">SUM(AB38:AB44)</f>
        <v>0</v>
      </c>
      <c r="AC37" s="129">
        <f t="shared" ref="AC37" si="382">SUM(AC38:AC44)</f>
        <v>0</v>
      </c>
      <c r="AD37" s="130">
        <f t="shared" ref="AD37" si="383">SUM(AD38:AD44)</f>
        <v>0</v>
      </c>
      <c r="AE37" s="131">
        <f>SUM(AE38:AE44)</f>
        <v>0</v>
      </c>
      <c r="AF37" s="132">
        <f t="shared" ref="AF37" si="384">SUM(AF38:AF44)</f>
        <v>0</v>
      </c>
      <c r="AG37" s="129">
        <f t="shared" ref="AG37" si="385">SUM(AG38:AG44)</f>
        <v>0</v>
      </c>
      <c r="AH37" s="129">
        <f t="shared" ref="AH37" si="386">SUM(AH38:AH44)</f>
        <v>0</v>
      </c>
      <c r="AI37" s="129">
        <f t="shared" ref="AI37" si="387">SUM(AI38:AI44)</f>
        <v>0</v>
      </c>
      <c r="AJ37" s="129">
        <f t="shared" ref="AJ37" si="388">SUM(AJ38:AJ44)</f>
        <v>0</v>
      </c>
      <c r="AK37" s="129">
        <f t="shared" ref="AK37" si="389">SUM(AK38:AK44)</f>
        <v>0</v>
      </c>
      <c r="AL37" s="129">
        <f t="shared" ref="AL37" si="390">SUM(AL38:AL44)</f>
        <v>0</v>
      </c>
      <c r="AM37" s="129">
        <f t="shared" ref="AM37" si="391">SUM(AM38:AM44)</f>
        <v>0</v>
      </c>
      <c r="AN37" s="129">
        <f t="shared" ref="AN37" si="392">SUM(AN38:AN44)</f>
        <v>0</v>
      </c>
      <c r="AO37" s="129">
        <f t="shared" ref="AO37" si="393">SUM(AO38:AO44)</f>
        <v>0</v>
      </c>
      <c r="AP37" s="129">
        <f t="shared" ref="AP37" si="394">SUM(AP38:AP44)</f>
        <v>0</v>
      </c>
      <c r="AQ37" s="130">
        <f t="shared" ref="AQ37" si="395">SUM(AQ38:AQ44)</f>
        <v>0</v>
      </c>
      <c r="AR37" s="131">
        <f>SUM(AR38:AR44)</f>
        <v>0</v>
      </c>
      <c r="AS37" s="132">
        <f t="shared" ref="AS37" si="396">SUM(AS38:AS44)</f>
        <v>0</v>
      </c>
      <c r="AT37" s="129">
        <f t="shared" ref="AT37" si="397">SUM(AT38:AT44)</f>
        <v>0</v>
      </c>
      <c r="AU37" s="129">
        <f t="shared" ref="AU37" si="398">SUM(AU38:AU44)</f>
        <v>0</v>
      </c>
      <c r="AV37" s="129">
        <f t="shared" ref="AV37" si="399">SUM(AV38:AV44)</f>
        <v>0</v>
      </c>
      <c r="AW37" s="129">
        <f t="shared" ref="AW37" si="400">SUM(AW38:AW44)</f>
        <v>0</v>
      </c>
      <c r="AX37" s="129">
        <f t="shared" ref="AX37" si="401">SUM(AX38:AX44)</f>
        <v>0</v>
      </c>
      <c r="AY37" s="129">
        <f t="shared" ref="AY37" si="402">SUM(AY38:AY44)</f>
        <v>0</v>
      </c>
      <c r="AZ37" s="129">
        <f t="shared" ref="AZ37" si="403">SUM(AZ38:AZ44)</f>
        <v>0</v>
      </c>
      <c r="BA37" s="129">
        <f t="shared" ref="BA37" si="404">SUM(BA38:BA44)</f>
        <v>0</v>
      </c>
      <c r="BB37" s="129">
        <f t="shared" ref="BB37" si="405">SUM(BB38:BB44)</f>
        <v>0</v>
      </c>
      <c r="BC37" s="129">
        <f t="shared" ref="BC37" si="406">SUM(BC38:BC44)</f>
        <v>0</v>
      </c>
      <c r="BD37" s="130">
        <f t="shared" ref="BD37" si="407">SUM(BD38:BD44)</f>
        <v>0</v>
      </c>
      <c r="BE37" s="131">
        <f>SUM(BE38:BE44)</f>
        <v>0</v>
      </c>
      <c r="BF37" s="132">
        <f t="shared" ref="BF37" si="408">SUM(BF38:BF44)</f>
        <v>0</v>
      </c>
      <c r="BG37" s="129">
        <f t="shared" ref="BG37" si="409">SUM(BG38:BG44)</f>
        <v>0</v>
      </c>
      <c r="BH37" s="129">
        <f t="shared" ref="BH37" si="410">SUM(BH38:BH44)</f>
        <v>0</v>
      </c>
      <c r="BI37" s="129">
        <f t="shared" ref="BI37" si="411">SUM(BI38:BI44)</f>
        <v>0</v>
      </c>
      <c r="BJ37" s="129">
        <f t="shared" ref="BJ37" si="412">SUM(BJ38:BJ44)</f>
        <v>0</v>
      </c>
      <c r="BK37" s="129">
        <f t="shared" ref="BK37" si="413">SUM(BK38:BK44)</f>
        <v>0</v>
      </c>
      <c r="BL37" s="129">
        <f t="shared" ref="BL37" si="414">SUM(BL38:BL44)</f>
        <v>0</v>
      </c>
      <c r="BM37" s="129">
        <f t="shared" ref="BM37" si="415">SUM(BM38:BM44)</f>
        <v>0</v>
      </c>
      <c r="BN37" s="129">
        <f t="shared" ref="BN37" si="416">SUM(BN38:BN44)</f>
        <v>0</v>
      </c>
      <c r="BO37" s="129">
        <f t="shared" ref="BO37" si="417">SUM(BO38:BO44)</f>
        <v>0</v>
      </c>
      <c r="BP37" s="129">
        <f t="shared" ref="BP37" si="418">SUM(BP38:BP44)</f>
        <v>0</v>
      </c>
      <c r="BQ37" s="130">
        <f t="shared" ref="BQ37" si="419">SUM(BQ38:BQ44)</f>
        <v>0</v>
      </c>
      <c r="BR37" s="131">
        <f>SUM(BR38:BR44)</f>
        <v>0</v>
      </c>
      <c r="BS37" s="132">
        <f t="shared" ref="BS37" si="420">SUM(BS38:BS44)</f>
        <v>0</v>
      </c>
      <c r="BT37" s="129">
        <f t="shared" ref="BT37" si="421">SUM(BT38:BT44)</f>
        <v>0</v>
      </c>
      <c r="BU37" s="129">
        <f t="shared" ref="BU37" si="422">SUM(BU38:BU44)</f>
        <v>0</v>
      </c>
      <c r="BV37" s="129">
        <f t="shared" ref="BV37" si="423">SUM(BV38:BV44)</f>
        <v>0</v>
      </c>
      <c r="BW37" s="129">
        <f t="shared" ref="BW37" si="424">SUM(BW38:BW44)</f>
        <v>0</v>
      </c>
      <c r="BX37" s="129">
        <f t="shared" ref="BX37" si="425">SUM(BX38:BX44)</f>
        <v>0</v>
      </c>
      <c r="BY37" s="129">
        <f t="shared" ref="BY37" si="426">SUM(BY38:BY44)</f>
        <v>0</v>
      </c>
      <c r="BZ37" s="129">
        <f t="shared" ref="BZ37" si="427">SUM(BZ38:BZ44)</f>
        <v>0</v>
      </c>
      <c r="CA37" s="129">
        <f t="shared" ref="CA37" si="428">SUM(CA38:CA44)</f>
        <v>0</v>
      </c>
      <c r="CB37" s="129">
        <f t="shared" ref="CB37" si="429">SUM(CB38:CB44)</f>
        <v>0</v>
      </c>
      <c r="CC37" s="129">
        <f t="shared" ref="CC37" si="430">SUM(CC38:CC44)</f>
        <v>0</v>
      </c>
      <c r="CD37" s="130">
        <f t="shared" ref="CD37" si="431">SUM(CD38:CD44)</f>
        <v>0</v>
      </c>
    </row>
    <row r="38" spans="1:82" s="8" customFormat="1" ht="12" hidden="1" outlineLevel="1" x14ac:dyDescent="0.2">
      <c r="A38" s="72"/>
      <c r="B38" s="153">
        <v>0.21</v>
      </c>
      <c r="C38" s="57" t="s">
        <v>27</v>
      </c>
      <c r="D38" s="95"/>
      <c r="E38" s="58">
        <v>0</v>
      </c>
      <c r="F38" s="63">
        <f t="shared" ref="F38:Q38" si="432">IF(AND($C38="annuelle",$D38=F$2),$E38,IF($C38="mensuelle",$E38/12,IF(AND($C38="trimestrielle",$D38&gt;0,OR($D38=F$2,$D38+3=F$2,$D38+6=F$2,$D38+9=F$2)),$E38/4,0)))</f>
        <v>0</v>
      </c>
      <c r="G38" s="64">
        <f t="shared" si="432"/>
        <v>0</v>
      </c>
      <c r="H38" s="64">
        <f t="shared" si="432"/>
        <v>0</v>
      </c>
      <c r="I38" s="64">
        <f t="shared" si="432"/>
        <v>0</v>
      </c>
      <c r="J38" s="64">
        <f t="shared" si="432"/>
        <v>0</v>
      </c>
      <c r="K38" s="64">
        <f t="shared" si="432"/>
        <v>0</v>
      </c>
      <c r="L38" s="64">
        <f t="shared" si="432"/>
        <v>0</v>
      </c>
      <c r="M38" s="64">
        <f t="shared" si="432"/>
        <v>0</v>
      </c>
      <c r="N38" s="64">
        <f t="shared" si="432"/>
        <v>0</v>
      </c>
      <c r="O38" s="64">
        <f t="shared" si="432"/>
        <v>0</v>
      </c>
      <c r="P38" s="64">
        <f t="shared" si="432"/>
        <v>0</v>
      </c>
      <c r="Q38" s="65">
        <f t="shared" si="432"/>
        <v>0</v>
      </c>
      <c r="R38" s="58">
        <v>0</v>
      </c>
      <c r="S38" s="92">
        <f>IF(AND($C38="annuelle",$D38=S$2),$R38,IF($C38="mensuelle",$R38/12,IF(AND($C38="trimestrielle",$D38&gt;0,OR($D38=S$2,$D38+3=S$2,$D38+6=S$2,$D38+9=S$2)),$R38/4,0)))</f>
        <v>0</v>
      </c>
      <c r="T38" s="63">
        <f t="shared" ref="T38:AD44" si="433">IF(AND($C38="annuelle",$D38=T$2),$R38,IF($C38="mensuelle",$R38/12,IF(AND($C38="trimestrielle",$D38&gt;0,OR($D38=T$2,$D38+3=T$2,$D38+6=T$2,$D38+9=T$2)),$R38/4,0)))</f>
        <v>0</v>
      </c>
      <c r="U38" s="63">
        <f t="shared" si="433"/>
        <v>0</v>
      </c>
      <c r="V38" s="63">
        <f t="shared" si="433"/>
        <v>0</v>
      </c>
      <c r="W38" s="63">
        <f t="shared" si="433"/>
        <v>0</v>
      </c>
      <c r="X38" s="63">
        <f t="shared" si="433"/>
        <v>0</v>
      </c>
      <c r="Y38" s="63">
        <f t="shared" si="433"/>
        <v>0</v>
      </c>
      <c r="Z38" s="63">
        <f t="shared" si="433"/>
        <v>0</v>
      </c>
      <c r="AA38" s="63">
        <f t="shared" si="433"/>
        <v>0</v>
      </c>
      <c r="AB38" s="63">
        <f t="shared" si="433"/>
        <v>0</v>
      </c>
      <c r="AC38" s="63">
        <f t="shared" si="433"/>
        <v>0</v>
      </c>
      <c r="AD38" s="136">
        <f t="shared" si="433"/>
        <v>0</v>
      </c>
      <c r="AE38" s="58">
        <v>0</v>
      </c>
      <c r="AF38" s="141">
        <f>IF(AND($C38="annuelle",$D38=AF$2),$AE38,IF($C38="mensuelle",$AE38/12,IF(AND($C38="trimestrielle",$D38&gt;0,OR($D38=AF$2,$D38+3=AF$2,$D38+6=AF$2,$D38+9=AF$2)),$AE38/4,0)))</f>
        <v>0</v>
      </c>
      <c r="AG38" s="75">
        <f t="shared" ref="AG38:AQ44" si="434">IF(AND($C38="annuelle",$D38=AG$2),$AE38,IF($C38="mensuelle",$AE38/12,IF(AND($C38="trimestrielle",$D38&gt;0,OR($D38=AG$2,$D38+3=AG$2,$D38+6=AG$2,$D38+9=AG$2)),$AE38/4,0)))</f>
        <v>0</v>
      </c>
      <c r="AH38" s="75">
        <f t="shared" si="434"/>
        <v>0</v>
      </c>
      <c r="AI38" s="75">
        <f t="shared" si="434"/>
        <v>0</v>
      </c>
      <c r="AJ38" s="75">
        <f t="shared" si="434"/>
        <v>0</v>
      </c>
      <c r="AK38" s="75">
        <f t="shared" si="434"/>
        <v>0</v>
      </c>
      <c r="AL38" s="75">
        <f t="shared" si="434"/>
        <v>0</v>
      </c>
      <c r="AM38" s="75">
        <f t="shared" si="434"/>
        <v>0</v>
      </c>
      <c r="AN38" s="75">
        <f t="shared" si="434"/>
        <v>0</v>
      </c>
      <c r="AO38" s="75">
        <f t="shared" si="434"/>
        <v>0</v>
      </c>
      <c r="AP38" s="75">
        <f t="shared" si="434"/>
        <v>0</v>
      </c>
      <c r="AQ38" s="76">
        <f t="shared" si="434"/>
        <v>0</v>
      </c>
      <c r="AR38" s="58">
        <v>0</v>
      </c>
      <c r="AS38" s="141">
        <f>IF(AND($C38="annuelle",$D38=AS$2),$AR38,IF($C38="mensuelle",$AR38/12,IF(AND($C38="trimestrielle",$D38&gt;0,OR($D38=AS$2,$D38+3=AS$2,$D38+6=AS$2,$D38+9=AS$2)),$AR38/4,0)))</f>
        <v>0</v>
      </c>
      <c r="AT38" s="75">
        <f t="shared" ref="AT38:BD56" si="435">IF(AND($C38="annuelle",$D38=AT$2),$AR38,IF($C38="mensuelle",$AR38/12,IF(AND($C38="trimestrielle",$D38&gt;0,OR($D38=AT$2,$D38+3=AT$2,$D38+6=AT$2,$D38+9=AT$2)),$AR38/4,0)))</f>
        <v>0</v>
      </c>
      <c r="AU38" s="75">
        <f t="shared" si="435"/>
        <v>0</v>
      </c>
      <c r="AV38" s="75">
        <f t="shared" si="435"/>
        <v>0</v>
      </c>
      <c r="AW38" s="75">
        <f t="shared" si="435"/>
        <v>0</v>
      </c>
      <c r="AX38" s="75">
        <f t="shared" si="435"/>
        <v>0</v>
      </c>
      <c r="AY38" s="75">
        <f t="shared" si="435"/>
        <v>0</v>
      </c>
      <c r="AZ38" s="75">
        <f t="shared" si="435"/>
        <v>0</v>
      </c>
      <c r="BA38" s="75">
        <f t="shared" si="435"/>
        <v>0</v>
      </c>
      <c r="BB38" s="75">
        <f t="shared" si="435"/>
        <v>0</v>
      </c>
      <c r="BC38" s="75">
        <f t="shared" si="435"/>
        <v>0</v>
      </c>
      <c r="BD38" s="76">
        <f t="shared" si="435"/>
        <v>0</v>
      </c>
      <c r="BE38" s="58">
        <v>0</v>
      </c>
      <c r="BF38" s="141">
        <f>IF(AND($C38="annuelle",$D38=BF$2),$BE38,IF($C38="mensuelle",$BE38/12,IF(AND($C38="trimestrielle",$D38&gt;0,OR($D38=BF$2,$D38+3=BF$2,$D38+6=BF$2,$D38+9=BF$2)),$BE38/4,0)))</f>
        <v>0</v>
      </c>
      <c r="BG38" s="75">
        <f t="shared" ref="BG38:BQ38" si="436">IF(AND($C38="annuelle",$D38=BG$2),$BE38,IF($C38="mensuelle",$BE38/12,IF(AND($C38="trimestrielle",$D38&gt;0,OR($D38=BG$2,$D38+3=BG$2,$D38+6=BG$2,$D38+9=BG$2)),$BE38/4,0)))</f>
        <v>0</v>
      </c>
      <c r="BH38" s="75">
        <f t="shared" si="436"/>
        <v>0</v>
      </c>
      <c r="BI38" s="75">
        <f t="shared" si="436"/>
        <v>0</v>
      </c>
      <c r="BJ38" s="75">
        <f t="shared" si="436"/>
        <v>0</v>
      </c>
      <c r="BK38" s="75">
        <f t="shared" si="436"/>
        <v>0</v>
      </c>
      <c r="BL38" s="75">
        <f t="shared" si="436"/>
        <v>0</v>
      </c>
      <c r="BM38" s="75">
        <f t="shared" si="436"/>
        <v>0</v>
      </c>
      <c r="BN38" s="75">
        <f t="shared" si="436"/>
        <v>0</v>
      </c>
      <c r="BO38" s="75">
        <f t="shared" si="436"/>
        <v>0</v>
      </c>
      <c r="BP38" s="75">
        <f t="shared" si="436"/>
        <v>0</v>
      </c>
      <c r="BQ38" s="76">
        <f t="shared" si="436"/>
        <v>0</v>
      </c>
      <c r="BR38" s="58">
        <v>0</v>
      </c>
      <c r="BS38" s="141">
        <f>IF(AND($C38="annuelle",$D38=BS$2),$BR38,IF($C38="mensuelle",$BR38/12,IF(AND($C38="trimestrielle",$D38&gt;0,OR($D38=BS$2,$D38+3=BS$2,$D38+6=BS$2,$D38+9=BS$2)),$BR38/4,0)))</f>
        <v>0</v>
      </c>
      <c r="BT38" s="75">
        <f t="shared" ref="BT38:CD38" si="437">IF(AND($C38="annuelle",$D38=BT$2),$BR38,IF($C38="mensuelle",$BR38/12,IF(AND($C38="trimestrielle",$D38&gt;0,OR($D38=BT$2,$D38+3=BT$2,$D38+6=BT$2,$D38+9=BT$2)),$BR38/4,0)))</f>
        <v>0</v>
      </c>
      <c r="BU38" s="75">
        <f t="shared" si="437"/>
        <v>0</v>
      </c>
      <c r="BV38" s="75">
        <f t="shared" si="437"/>
        <v>0</v>
      </c>
      <c r="BW38" s="75">
        <f t="shared" si="437"/>
        <v>0</v>
      </c>
      <c r="BX38" s="75">
        <f t="shared" si="437"/>
        <v>0</v>
      </c>
      <c r="BY38" s="75">
        <f t="shared" si="437"/>
        <v>0</v>
      </c>
      <c r="BZ38" s="75">
        <f t="shared" si="437"/>
        <v>0</v>
      </c>
      <c r="CA38" s="75">
        <f t="shared" si="437"/>
        <v>0</v>
      </c>
      <c r="CB38" s="75">
        <f t="shared" si="437"/>
        <v>0</v>
      </c>
      <c r="CC38" s="75">
        <f t="shared" si="437"/>
        <v>0</v>
      </c>
      <c r="CD38" s="76">
        <f t="shared" si="437"/>
        <v>0</v>
      </c>
    </row>
    <row r="39" spans="1:82" s="6" customFormat="1" ht="11.25" hidden="1" outlineLevel="1" x14ac:dyDescent="0.2">
      <c r="A39" s="59"/>
      <c r="B39" s="60">
        <v>0.21</v>
      </c>
      <c r="C39" s="61" t="s">
        <v>27</v>
      </c>
      <c r="D39" s="96"/>
      <c r="E39" s="62">
        <v>0</v>
      </c>
      <c r="F39" s="63">
        <f t="shared" ref="F39:S58" si="438">IF(AND($C39="annuelle",$D39=F$2),$E39,IF($C39="mensuelle",$E39/12,IF(AND($C39="trimestrielle",$D39&gt;0,OR($D39=F$2,$D39+3=F$2,$D39+6=F$2,$D39+9=F$2)),$E39/4,0)))</f>
        <v>0</v>
      </c>
      <c r="G39" s="64">
        <f t="shared" si="438"/>
        <v>0</v>
      </c>
      <c r="H39" s="64">
        <f t="shared" si="438"/>
        <v>0</v>
      </c>
      <c r="I39" s="64">
        <f t="shared" si="438"/>
        <v>0</v>
      </c>
      <c r="J39" s="64">
        <f t="shared" si="438"/>
        <v>0</v>
      </c>
      <c r="K39" s="64">
        <f t="shared" si="438"/>
        <v>0</v>
      </c>
      <c r="L39" s="64">
        <f t="shared" si="438"/>
        <v>0</v>
      </c>
      <c r="M39" s="64">
        <f t="shared" si="438"/>
        <v>0</v>
      </c>
      <c r="N39" s="64">
        <f t="shared" si="438"/>
        <v>0</v>
      </c>
      <c r="O39" s="64">
        <f t="shared" si="438"/>
        <v>0</v>
      </c>
      <c r="P39" s="64">
        <f t="shared" si="438"/>
        <v>0</v>
      </c>
      <c r="Q39" s="65">
        <f t="shared" si="438"/>
        <v>0</v>
      </c>
      <c r="R39" s="62">
        <v>0</v>
      </c>
      <c r="S39" s="92">
        <f t="shared" ref="S39:S41" si="439">IF(AND($C39="annuelle",$D39=S$2),$R39,IF($C39="mensuelle",$R39/12,IF(AND($C39="trimestrielle",$D39&gt;0,OR($D39=S$2,$D39+3=S$2,$D39+6=S$2,$D39+9=S$2)),$R39/4,0)))</f>
        <v>0</v>
      </c>
      <c r="T39" s="63">
        <f t="shared" si="433"/>
        <v>0</v>
      </c>
      <c r="U39" s="63">
        <f t="shared" si="433"/>
        <v>0</v>
      </c>
      <c r="V39" s="63">
        <f t="shared" si="433"/>
        <v>0</v>
      </c>
      <c r="W39" s="63">
        <f t="shared" si="433"/>
        <v>0</v>
      </c>
      <c r="X39" s="63">
        <f t="shared" si="433"/>
        <v>0</v>
      </c>
      <c r="Y39" s="63">
        <f t="shared" si="433"/>
        <v>0</v>
      </c>
      <c r="Z39" s="63">
        <f t="shared" si="433"/>
        <v>0</v>
      </c>
      <c r="AA39" s="63">
        <f t="shared" si="433"/>
        <v>0</v>
      </c>
      <c r="AB39" s="63">
        <f t="shared" si="433"/>
        <v>0</v>
      </c>
      <c r="AC39" s="63">
        <f t="shared" si="433"/>
        <v>0</v>
      </c>
      <c r="AD39" s="136">
        <f t="shared" si="433"/>
        <v>0</v>
      </c>
      <c r="AE39" s="62">
        <v>0</v>
      </c>
      <c r="AF39" s="92">
        <f t="shared" ref="AF39:AF44" si="440">IF(AND($C39="annuelle",$D39=AF$2),$AE39,IF($C39="mensuelle",$AE39/12,IF(AND($C39="trimestrielle",$D39&gt;0,OR($D39=AF$2,$D39+3=AF$2,$D39+6=AF$2,$D39+9=AF$2)),$AE39/4,0)))</f>
        <v>0</v>
      </c>
      <c r="AG39" s="64">
        <f t="shared" si="434"/>
        <v>0</v>
      </c>
      <c r="AH39" s="64">
        <f t="shared" si="434"/>
        <v>0</v>
      </c>
      <c r="AI39" s="64">
        <f t="shared" si="434"/>
        <v>0</v>
      </c>
      <c r="AJ39" s="64">
        <f t="shared" si="434"/>
        <v>0</v>
      </c>
      <c r="AK39" s="64">
        <f t="shared" si="434"/>
        <v>0</v>
      </c>
      <c r="AL39" s="64">
        <f t="shared" si="434"/>
        <v>0</v>
      </c>
      <c r="AM39" s="64">
        <f t="shared" si="434"/>
        <v>0</v>
      </c>
      <c r="AN39" s="64">
        <f t="shared" si="434"/>
        <v>0</v>
      </c>
      <c r="AO39" s="64">
        <f t="shared" si="434"/>
        <v>0</v>
      </c>
      <c r="AP39" s="64">
        <f t="shared" si="434"/>
        <v>0</v>
      </c>
      <c r="AQ39" s="65">
        <f t="shared" si="434"/>
        <v>0</v>
      </c>
      <c r="AR39" s="62">
        <v>0</v>
      </c>
      <c r="AS39" s="92">
        <f t="shared" ref="AS39:AS44" si="441">IF(AND($C39="annuelle",$D39=AS$2),$AR39,IF($C39="mensuelle",$AR39/12,IF(AND($C39="trimestrielle",$D39&gt;0,OR($D39=AS$2,$D39+3=AS$2,$D39+6=AS$2,$D39+9=AS$2)),$AR39/4,0)))</f>
        <v>0</v>
      </c>
      <c r="AT39" s="64">
        <f t="shared" si="435"/>
        <v>0</v>
      </c>
      <c r="AU39" s="64">
        <f t="shared" si="435"/>
        <v>0</v>
      </c>
      <c r="AV39" s="64">
        <f t="shared" si="435"/>
        <v>0</v>
      </c>
      <c r="AW39" s="64">
        <f t="shared" si="435"/>
        <v>0</v>
      </c>
      <c r="AX39" s="64">
        <f t="shared" si="435"/>
        <v>0</v>
      </c>
      <c r="AY39" s="64">
        <f t="shared" si="435"/>
        <v>0</v>
      </c>
      <c r="AZ39" s="64">
        <f t="shared" si="435"/>
        <v>0</v>
      </c>
      <c r="BA39" s="64">
        <f t="shared" si="435"/>
        <v>0</v>
      </c>
      <c r="BB39" s="64">
        <f t="shared" si="435"/>
        <v>0</v>
      </c>
      <c r="BC39" s="64">
        <f t="shared" si="435"/>
        <v>0</v>
      </c>
      <c r="BD39" s="65">
        <f t="shared" si="435"/>
        <v>0</v>
      </c>
      <c r="BE39" s="62">
        <v>0</v>
      </c>
      <c r="BF39" s="92">
        <f t="shared" ref="BF39:BQ44" si="442">IF(AND($C39="annuelle",$D39=BF$2),$BE39,IF($C39="mensuelle",$BE39/12,IF(AND($C39="trimestrielle",$D39&gt;0,OR($D39=BF$2,$D39+3=BF$2,$D39+6=BF$2,$D39+9=BF$2)),$BE39/4,0)))</f>
        <v>0</v>
      </c>
      <c r="BG39" s="64">
        <f t="shared" si="442"/>
        <v>0</v>
      </c>
      <c r="BH39" s="64">
        <f t="shared" si="442"/>
        <v>0</v>
      </c>
      <c r="BI39" s="64">
        <f t="shared" si="442"/>
        <v>0</v>
      </c>
      <c r="BJ39" s="64">
        <f t="shared" si="442"/>
        <v>0</v>
      </c>
      <c r="BK39" s="64">
        <f t="shared" si="442"/>
        <v>0</v>
      </c>
      <c r="BL39" s="64">
        <f t="shared" si="442"/>
        <v>0</v>
      </c>
      <c r="BM39" s="64">
        <f t="shared" si="442"/>
        <v>0</v>
      </c>
      <c r="BN39" s="64">
        <f t="shared" si="442"/>
        <v>0</v>
      </c>
      <c r="BO39" s="64">
        <f t="shared" si="442"/>
        <v>0</v>
      </c>
      <c r="BP39" s="64">
        <f t="shared" si="442"/>
        <v>0</v>
      </c>
      <c r="BQ39" s="65">
        <f t="shared" si="442"/>
        <v>0</v>
      </c>
      <c r="BR39" s="62">
        <v>0</v>
      </c>
      <c r="BS39" s="92">
        <f t="shared" ref="BS39:CD44" si="443">IF(AND($C39="annuelle",$D39=BS$2),$BR39,IF($C39="mensuelle",$BR39/12,IF(AND($C39="trimestrielle",$D39&gt;0,OR($D39=BS$2,$D39+3=BS$2,$D39+6=BS$2,$D39+9=BS$2)),$BR39/4,0)))</f>
        <v>0</v>
      </c>
      <c r="BT39" s="64">
        <f t="shared" si="443"/>
        <v>0</v>
      </c>
      <c r="BU39" s="64">
        <f t="shared" si="443"/>
        <v>0</v>
      </c>
      <c r="BV39" s="64">
        <f t="shared" si="443"/>
        <v>0</v>
      </c>
      <c r="BW39" s="64">
        <f t="shared" si="443"/>
        <v>0</v>
      </c>
      <c r="BX39" s="64">
        <f t="shared" si="443"/>
        <v>0</v>
      </c>
      <c r="BY39" s="64">
        <f t="shared" si="443"/>
        <v>0</v>
      </c>
      <c r="BZ39" s="64">
        <f t="shared" si="443"/>
        <v>0</v>
      </c>
      <c r="CA39" s="64">
        <f t="shared" si="443"/>
        <v>0</v>
      </c>
      <c r="CB39" s="64">
        <f t="shared" si="443"/>
        <v>0</v>
      </c>
      <c r="CC39" s="64">
        <f t="shared" si="443"/>
        <v>0</v>
      </c>
      <c r="CD39" s="65">
        <f t="shared" si="443"/>
        <v>0</v>
      </c>
    </row>
    <row r="40" spans="1:82" s="6" customFormat="1" ht="11.25" hidden="1" outlineLevel="1" x14ac:dyDescent="0.2">
      <c r="A40" s="59"/>
      <c r="B40" s="60">
        <v>0.21</v>
      </c>
      <c r="C40" s="61" t="s">
        <v>24</v>
      </c>
      <c r="D40" s="96"/>
      <c r="E40" s="62">
        <v>0</v>
      </c>
      <c r="F40" s="63">
        <f t="shared" si="438"/>
        <v>0</v>
      </c>
      <c r="G40" s="64">
        <f t="shared" si="438"/>
        <v>0</v>
      </c>
      <c r="H40" s="64">
        <f t="shared" si="438"/>
        <v>0</v>
      </c>
      <c r="I40" s="64">
        <f t="shared" si="438"/>
        <v>0</v>
      </c>
      <c r="J40" s="64">
        <f t="shared" si="438"/>
        <v>0</v>
      </c>
      <c r="K40" s="64">
        <f t="shared" si="438"/>
        <v>0</v>
      </c>
      <c r="L40" s="64">
        <f t="shared" si="438"/>
        <v>0</v>
      </c>
      <c r="M40" s="64">
        <f t="shared" si="438"/>
        <v>0</v>
      </c>
      <c r="N40" s="64">
        <f t="shared" si="438"/>
        <v>0</v>
      </c>
      <c r="O40" s="64">
        <f t="shared" si="438"/>
        <v>0</v>
      </c>
      <c r="P40" s="64">
        <f t="shared" si="438"/>
        <v>0</v>
      </c>
      <c r="Q40" s="65">
        <f t="shared" si="438"/>
        <v>0</v>
      </c>
      <c r="R40" s="62">
        <v>0</v>
      </c>
      <c r="S40" s="92">
        <f t="shared" si="439"/>
        <v>0</v>
      </c>
      <c r="T40" s="63">
        <f t="shared" si="433"/>
        <v>0</v>
      </c>
      <c r="U40" s="63">
        <f t="shared" si="433"/>
        <v>0</v>
      </c>
      <c r="V40" s="63">
        <f t="shared" si="433"/>
        <v>0</v>
      </c>
      <c r="W40" s="63">
        <f t="shared" si="433"/>
        <v>0</v>
      </c>
      <c r="X40" s="63">
        <f t="shared" si="433"/>
        <v>0</v>
      </c>
      <c r="Y40" s="63">
        <f t="shared" si="433"/>
        <v>0</v>
      </c>
      <c r="Z40" s="63">
        <f t="shared" si="433"/>
        <v>0</v>
      </c>
      <c r="AA40" s="63">
        <f t="shared" si="433"/>
        <v>0</v>
      </c>
      <c r="AB40" s="63">
        <f t="shared" si="433"/>
        <v>0</v>
      </c>
      <c r="AC40" s="63">
        <f t="shared" si="433"/>
        <v>0</v>
      </c>
      <c r="AD40" s="136">
        <f t="shared" si="433"/>
        <v>0</v>
      </c>
      <c r="AE40" s="62">
        <v>0</v>
      </c>
      <c r="AF40" s="92">
        <f t="shared" si="440"/>
        <v>0</v>
      </c>
      <c r="AG40" s="64">
        <f t="shared" si="434"/>
        <v>0</v>
      </c>
      <c r="AH40" s="64">
        <f t="shared" si="434"/>
        <v>0</v>
      </c>
      <c r="AI40" s="64">
        <f t="shared" si="434"/>
        <v>0</v>
      </c>
      <c r="AJ40" s="64">
        <f t="shared" si="434"/>
        <v>0</v>
      </c>
      <c r="AK40" s="64">
        <f t="shared" si="434"/>
        <v>0</v>
      </c>
      <c r="AL40" s="64">
        <f t="shared" si="434"/>
        <v>0</v>
      </c>
      <c r="AM40" s="64">
        <f t="shared" si="434"/>
        <v>0</v>
      </c>
      <c r="AN40" s="64">
        <f t="shared" si="434"/>
        <v>0</v>
      </c>
      <c r="AO40" s="64">
        <f t="shared" si="434"/>
        <v>0</v>
      </c>
      <c r="AP40" s="64">
        <f t="shared" si="434"/>
        <v>0</v>
      </c>
      <c r="AQ40" s="65">
        <f t="shared" si="434"/>
        <v>0</v>
      </c>
      <c r="AR40" s="62">
        <v>0</v>
      </c>
      <c r="AS40" s="92">
        <f t="shared" si="441"/>
        <v>0</v>
      </c>
      <c r="AT40" s="64">
        <f t="shared" si="435"/>
        <v>0</v>
      </c>
      <c r="AU40" s="64">
        <f t="shared" si="435"/>
        <v>0</v>
      </c>
      <c r="AV40" s="64">
        <f t="shared" si="435"/>
        <v>0</v>
      </c>
      <c r="AW40" s="64">
        <f t="shared" si="435"/>
        <v>0</v>
      </c>
      <c r="AX40" s="64">
        <f t="shared" si="435"/>
        <v>0</v>
      </c>
      <c r="AY40" s="64">
        <f t="shared" si="435"/>
        <v>0</v>
      </c>
      <c r="AZ40" s="64">
        <f t="shared" si="435"/>
        <v>0</v>
      </c>
      <c r="BA40" s="64">
        <f t="shared" si="435"/>
        <v>0</v>
      </c>
      <c r="BB40" s="64">
        <f t="shared" si="435"/>
        <v>0</v>
      </c>
      <c r="BC40" s="64">
        <f t="shared" si="435"/>
        <v>0</v>
      </c>
      <c r="BD40" s="65">
        <f t="shared" si="435"/>
        <v>0</v>
      </c>
      <c r="BE40" s="62">
        <v>0</v>
      </c>
      <c r="BF40" s="92">
        <f t="shared" si="442"/>
        <v>0</v>
      </c>
      <c r="BG40" s="64">
        <f t="shared" si="442"/>
        <v>0</v>
      </c>
      <c r="BH40" s="64">
        <f t="shared" si="442"/>
        <v>0</v>
      </c>
      <c r="BI40" s="64">
        <f t="shared" si="442"/>
        <v>0</v>
      </c>
      <c r="BJ40" s="64">
        <f t="shared" si="442"/>
        <v>0</v>
      </c>
      <c r="BK40" s="64">
        <f t="shared" si="442"/>
        <v>0</v>
      </c>
      <c r="BL40" s="64">
        <f t="shared" si="442"/>
        <v>0</v>
      </c>
      <c r="BM40" s="64">
        <f t="shared" si="442"/>
        <v>0</v>
      </c>
      <c r="BN40" s="64">
        <f t="shared" si="442"/>
        <v>0</v>
      </c>
      <c r="BO40" s="64">
        <f t="shared" si="442"/>
        <v>0</v>
      </c>
      <c r="BP40" s="64">
        <f t="shared" si="442"/>
        <v>0</v>
      </c>
      <c r="BQ40" s="65">
        <f t="shared" si="442"/>
        <v>0</v>
      </c>
      <c r="BR40" s="62">
        <v>0</v>
      </c>
      <c r="BS40" s="92">
        <f t="shared" si="443"/>
        <v>0</v>
      </c>
      <c r="BT40" s="64">
        <f t="shared" si="443"/>
        <v>0</v>
      </c>
      <c r="BU40" s="64">
        <f t="shared" si="443"/>
        <v>0</v>
      </c>
      <c r="BV40" s="64">
        <f t="shared" si="443"/>
        <v>0</v>
      </c>
      <c r="BW40" s="64">
        <f t="shared" si="443"/>
        <v>0</v>
      </c>
      <c r="BX40" s="64">
        <f t="shared" si="443"/>
        <v>0</v>
      </c>
      <c r="BY40" s="64">
        <f t="shared" si="443"/>
        <v>0</v>
      </c>
      <c r="BZ40" s="64">
        <f t="shared" si="443"/>
        <v>0</v>
      </c>
      <c r="CA40" s="64">
        <f t="shared" si="443"/>
        <v>0</v>
      </c>
      <c r="CB40" s="64">
        <f t="shared" si="443"/>
        <v>0</v>
      </c>
      <c r="CC40" s="64">
        <f t="shared" si="443"/>
        <v>0</v>
      </c>
      <c r="CD40" s="65">
        <f t="shared" si="443"/>
        <v>0</v>
      </c>
    </row>
    <row r="41" spans="1:82" s="6" customFormat="1" ht="11.25" hidden="1" outlineLevel="1" x14ac:dyDescent="0.2">
      <c r="A41" s="59"/>
      <c r="B41" s="60">
        <v>0.21</v>
      </c>
      <c r="C41" s="61" t="s">
        <v>27</v>
      </c>
      <c r="D41" s="96"/>
      <c r="E41" s="62">
        <v>0</v>
      </c>
      <c r="F41" s="63">
        <f t="shared" si="438"/>
        <v>0</v>
      </c>
      <c r="G41" s="64">
        <f t="shared" si="438"/>
        <v>0</v>
      </c>
      <c r="H41" s="64">
        <f t="shared" si="438"/>
        <v>0</v>
      </c>
      <c r="I41" s="64">
        <f t="shared" si="438"/>
        <v>0</v>
      </c>
      <c r="J41" s="64">
        <f t="shared" si="438"/>
        <v>0</v>
      </c>
      <c r="K41" s="64">
        <f t="shared" si="438"/>
        <v>0</v>
      </c>
      <c r="L41" s="64">
        <f t="shared" si="438"/>
        <v>0</v>
      </c>
      <c r="M41" s="64">
        <f t="shared" si="438"/>
        <v>0</v>
      </c>
      <c r="N41" s="64">
        <f t="shared" si="438"/>
        <v>0</v>
      </c>
      <c r="O41" s="64">
        <f t="shared" si="438"/>
        <v>0</v>
      </c>
      <c r="P41" s="64">
        <f t="shared" si="438"/>
        <v>0</v>
      </c>
      <c r="Q41" s="65">
        <f t="shared" si="438"/>
        <v>0</v>
      </c>
      <c r="R41" s="62">
        <v>0</v>
      </c>
      <c r="S41" s="92">
        <f t="shared" si="439"/>
        <v>0</v>
      </c>
      <c r="T41" s="63">
        <f t="shared" si="433"/>
        <v>0</v>
      </c>
      <c r="U41" s="63">
        <f t="shared" si="433"/>
        <v>0</v>
      </c>
      <c r="V41" s="63">
        <f t="shared" si="433"/>
        <v>0</v>
      </c>
      <c r="W41" s="63">
        <f t="shared" si="433"/>
        <v>0</v>
      </c>
      <c r="X41" s="63">
        <f t="shared" si="433"/>
        <v>0</v>
      </c>
      <c r="Y41" s="63">
        <f t="shared" si="433"/>
        <v>0</v>
      </c>
      <c r="Z41" s="63">
        <f t="shared" si="433"/>
        <v>0</v>
      </c>
      <c r="AA41" s="63">
        <f t="shared" si="433"/>
        <v>0</v>
      </c>
      <c r="AB41" s="63">
        <f t="shared" si="433"/>
        <v>0</v>
      </c>
      <c r="AC41" s="63">
        <f t="shared" si="433"/>
        <v>0</v>
      </c>
      <c r="AD41" s="136">
        <f t="shared" si="433"/>
        <v>0</v>
      </c>
      <c r="AE41" s="62">
        <v>0</v>
      </c>
      <c r="AF41" s="92">
        <f t="shared" si="440"/>
        <v>0</v>
      </c>
      <c r="AG41" s="64">
        <f t="shared" si="434"/>
        <v>0</v>
      </c>
      <c r="AH41" s="64">
        <f t="shared" si="434"/>
        <v>0</v>
      </c>
      <c r="AI41" s="64">
        <f t="shared" si="434"/>
        <v>0</v>
      </c>
      <c r="AJ41" s="64">
        <f t="shared" si="434"/>
        <v>0</v>
      </c>
      <c r="AK41" s="64">
        <f t="shared" si="434"/>
        <v>0</v>
      </c>
      <c r="AL41" s="64">
        <f t="shared" si="434"/>
        <v>0</v>
      </c>
      <c r="AM41" s="64">
        <f t="shared" si="434"/>
        <v>0</v>
      </c>
      <c r="AN41" s="64">
        <f t="shared" si="434"/>
        <v>0</v>
      </c>
      <c r="AO41" s="64">
        <f t="shared" si="434"/>
        <v>0</v>
      </c>
      <c r="AP41" s="64">
        <f t="shared" si="434"/>
        <v>0</v>
      </c>
      <c r="AQ41" s="65">
        <f t="shared" si="434"/>
        <v>0</v>
      </c>
      <c r="AR41" s="62">
        <v>0</v>
      </c>
      <c r="AS41" s="92">
        <f t="shared" si="441"/>
        <v>0</v>
      </c>
      <c r="AT41" s="64">
        <f t="shared" si="435"/>
        <v>0</v>
      </c>
      <c r="AU41" s="64">
        <f t="shared" si="435"/>
        <v>0</v>
      </c>
      <c r="AV41" s="64">
        <f t="shared" si="435"/>
        <v>0</v>
      </c>
      <c r="AW41" s="64">
        <f t="shared" si="435"/>
        <v>0</v>
      </c>
      <c r="AX41" s="64">
        <f t="shared" si="435"/>
        <v>0</v>
      </c>
      <c r="AY41" s="64">
        <f t="shared" si="435"/>
        <v>0</v>
      </c>
      <c r="AZ41" s="64">
        <f t="shared" si="435"/>
        <v>0</v>
      </c>
      <c r="BA41" s="64">
        <f t="shared" si="435"/>
        <v>0</v>
      </c>
      <c r="BB41" s="64">
        <f t="shared" si="435"/>
        <v>0</v>
      </c>
      <c r="BC41" s="64">
        <f t="shared" si="435"/>
        <v>0</v>
      </c>
      <c r="BD41" s="65">
        <f t="shared" si="435"/>
        <v>0</v>
      </c>
      <c r="BE41" s="62">
        <v>0</v>
      </c>
      <c r="BF41" s="92">
        <f t="shared" si="442"/>
        <v>0</v>
      </c>
      <c r="BG41" s="64">
        <f t="shared" si="442"/>
        <v>0</v>
      </c>
      <c r="BH41" s="64">
        <f t="shared" si="442"/>
        <v>0</v>
      </c>
      <c r="BI41" s="64">
        <f t="shared" si="442"/>
        <v>0</v>
      </c>
      <c r="BJ41" s="64">
        <f t="shared" si="442"/>
        <v>0</v>
      </c>
      <c r="BK41" s="64">
        <f t="shared" si="442"/>
        <v>0</v>
      </c>
      <c r="BL41" s="64">
        <f t="shared" si="442"/>
        <v>0</v>
      </c>
      <c r="BM41" s="64">
        <f t="shared" si="442"/>
        <v>0</v>
      </c>
      <c r="BN41" s="64">
        <f t="shared" si="442"/>
        <v>0</v>
      </c>
      <c r="BO41" s="64">
        <f t="shared" si="442"/>
        <v>0</v>
      </c>
      <c r="BP41" s="64">
        <f t="shared" si="442"/>
        <v>0</v>
      </c>
      <c r="BQ41" s="65">
        <f t="shared" si="442"/>
        <v>0</v>
      </c>
      <c r="BR41" s="62">
        <v>0</v>
      </c>
      <c r="BS41" s="92">
        <f t="shared" si="443"/>
        <v>0</v>
      </c>
      <c r="BT41" s="64">
        <f t="shared" si="443"/>
        <v>0</v>
      </c>
      <c r="BU41" s="64">
        <f t="shared" si="443"/>
        <v>0</v>
      </c>
      <c r="BV41" s="64">
        <f t="shared" si="443"/>
        <v>0</v>
      </c>
      <c r="BW41" s="64">
        <f t="shared" si="443"/>
        <v>0</v>
      </c>
      <c r="BX41" s="64">
        <f t="shared" si="443"/>
        <v>0</v>
      </c>
      <c r="BY41" s="64">
        <f t="shared" si="443"/>
        <v>0</v>
      </c>
      <c r="BZ41" s="64">
        <f t="shared" si="443"/>
        <v>0</v>
      </c>
      <c r="CA41" s="64">
        <f t="shared" si="443"/>
        <v>0</v>
      </c>
      <c r="CB41" s="64">
        <f t="shared" si="443"/>
        <v>0</v>
      </c>
      <c r="CC41" s="64">
        <f t="shared" si="443"/>
        <v>0</v>
      </c>
      <c r="CD41" s="65">
        <f t="shared" si="443"/>
        <v>0</v>
      </c>
    </row>
    <row r="42" spans="1:82" s="6" customFormat="1" ht="11.25" hidden="1" outlineLevel="1" x14ac:dyDescent="0.2">
      <c r="A42" s="59"/>
      <c r="B42" s="60">
        <v>0.21</v>
      </c>
      <c r="C42" s="61" t="s">
        <v>7</v>
      </c>
      <c r="D42" s="96"/>
      <c r="E42" s="62">
        <v>0</v>
      </c>
      <c r="F42" s="63">
        <f t="shared" si="438"/>
        <v>0</v>
      </c>
      <c r="G42" s="64">
        <f t="shared" si="438"/>
        <v>0</v>
      </c>
      <c r="H42" s="64">
        <f t="shared" si="438"/>
        <v>0</v>
      </c>
      <c r="I42" s="64">
        <f t="shared" si="438"/>
        <v>0</v>
      </c>
      <c r="J42" s="64">
        <f t="shared" si="438"/>
        <v>0</v>
      </c>
      <c r="K42" s="64">
        <f t="shared" si="438"/>
        <v>0</v>
      </c>
      <c r="L42" s="64">
        <f t="shared" si="438"/>
        <v>0</v>
      </c>
      <c r="M42" s="64">
        <f t="shared" si="438"/>
        <v>0</v>
      </c>
      <c r="N42" s="64">
        <f t="shared" si="438"/>
        <v>0</v>
      </c>
      <c r="O42" s="64">
        <f t="shared" si="438"/>
        <v>0</v>
      </c>
      <c r="P42" s="64">
        <f t="shared" si="438"/>
        <v>0</v>
      </c>
      <c r="Q42" s="65">
        <f t="shared" si="438"/>
        <v>0</v>
      </c>
      <c r="R42" s="62">
        <v>0</v>
      </c>
      <c r="S42" s="63">
        <f t="shared" si="438"/>
        <v>0</v>
      </c>
      <c r="T42" s="63">
        <f t="shared" si="433"/>
        <v>0</v>
      </c>
      <c r="U42" s="63">
        <f t="shared" si="433"/>
        <v>0</v>
      </c>
      <c r="V42" s="63">
        <f t="shared" si="433"/>
        <v>0</v>
      </c>
      <c r="W42" s="63">
        <f t="shared" si="433"/>
        <v>0</v>
      </c>
      <c r="X42" s="63">
        <f t="shared" si="433"/>
        <v>0</v>
      </c>
      <c r="Y42" s="63">
        <f t="shared" si="433"/>
        <v>0</v>
      </c>
      <c r="Z42" s="63">
        <f t="shared" si="433"/>
        <v>0</v>
      </c>
      <c r="AA42" s="63">
        <f t="shared" si="433"/>
        <v>0</v>
      </c>
      <c r="AB42" s="63">
        <f t="shared" si="433"/>
        <v>0</v>
      </c>
      <c r="AC42" s="63">
        <f t="shared" si="433"/>
        <v>0</v>
      </c>
      <c r="AD42" s="136">
        <f t="shared" si="433"/>
        <v>0</v>
      </c>
      <c r="AE42" s="62">
        <v>0</v>
      </c>
      <c r="AF42" s="92">
        <f t="shared" si="440"/>
        <v>0</v>
      </c>
      <c r="AG42" s="64">
        <f t="shared" si="434"/>
        <v>0</v>
      </c>
      <c r="AH42" s="64">
        <f t="shared" si="434"/>
        <v>0</v>
      </c>
      <c r="AI42" s="64">
        <f t="shared" si="434"/>
        <v>0</v>
      </c>
      <c r="AJ42" s="64">
        <f t="shared" si="434"/>
        <v>0</v>
      </c>
      <c r="AK42" s="64">
        <f t="shared" si="434"/>
        <v>0</v>
      </c>
      <c r="AL42" s="64">
        <f t="shared" si="434"/>
        <v>0</v>
      </c>
      <c r="AM42" s="64">
        <f t="shared" si="434"/>
        <v>0</v>
      </c>
      <c r="AN42" s="64">
        <f t="shared" si="434"/>
        <v>0</v>
      </c>
      <c r="AO42" s="64">
        <f t="shared" si="434"/>
        <v>0</v>
      </c>
      <c r="AP42" s="64">
        <f t="shared" si="434"/>
        <v>0</v>
      </c>
      <c r="AQ42" s="65">
        <f t="shared" si="434"/>
        <v>0</v>
      </c>
      <c r="AR42" s="62">
        <v>0</v>
      </c>
      <c r="AS42" s="92">
        <f t="shared" si="441"/>
        <v>0</v>
      </c>
      <c r="AT42" s="64">
        <f t="shared" si="435"/>
        <v>0</v>
      </c>
      <c r="AU42" s="64">
        <f t="shared" si="435"/>
        <v>0</v>
      </c>
      <c r="AV42" s="64">
        <f t="shared" si="435"/>
        <v>0</v>
      </c>
      <c r="AW42" s="64">
        <f t="shared" si="435"/>
        <v>0</v>
      </c>
      <c r="AX42" s="64">
        <f t="shared" si="435"/>
        <v>0</v>
      </c>
      <c r="AY42" s="64">
        <f t="shared" si="435"/>
        <v>0</v>
      </c>
      <c r="AZ42" s="64">
        <f t="shared" si="435"/>
        <v>0</v>
      </c>
      <c r="BA42" s="64">
        <f t="shared" si="435"/>
        <v>0</v>
      </c>
      <c r="BB42" s="64">
        <f t="shared" si="435"/>
        <v>0</v>
      </c>
      <c r="BC42" s="64">
        <f t="shared" si="435"/>
        <v>0</v>
      </c>
      <c r="BD42" s="65">
        <f t="shared" si="435"/>
        <v>0</v>
      </c>
      <c r="BE42" s="62">
        <v>0</v>
      </c>
      <c r="BF42" s="92">
        <f t="shared" si="442"/>
        <v>0</v>
      </c>
      <c r="BG42" s="64">
        <f t="shared" si="442"/>
        <v>0</v>
      </c>
      <c r="BH42" s="64">
        <f t="shared" si="442"/>
        <v>0</v>
      </c>
      <c r="BI42" s="64">
        <f t="shared" si="442"/>
        <v>0</v>
      </c>
      <c r="BJ42" s="64">
        <f t="shared" si="442"/>
        <v>0</v>
      </c>
      <c r="BK42" s="64">
        <f t="shared" si="442"/>
        <v>0</v>
      </c>
      <c r="BL42" s="64">
        <f t="shared" si="442"/>
        <v>0</v>
      </c>
      <c r="BM42" s="64">
        <f t="shared" si="442"/>
        <v>0</v>
      </c>
      <c r="BN42" s="64">
        <f t="shared" si="442"/>
        <v>0</v>
      </c>
      <c r="BO42" s="64">
        <f t="shared" si="442"/>
        <v>0</v>
      </c>
      <c r="BP42" s="64">
        <f t="shared" si="442"/>
        <v>0</v>
      </c>
      <c r="BQ42" s="65">
        <f t="shared" si="442"/>
        <v>0</v>
      </c>
      <c r="BR42" s="62">
        <v>0</v>
      </c>
      <c r="BS42" s="92">
        <f t="shared" si="443"/>
        <v>0</v>
      </c>
      <c r="BT42" s="64">
        <f t="shared" si="443"/>
        <v>0</v>
      </c>
      <c r="BU42" s="64">
        <f t="shared" si="443"/>
        <v>0</v>
      </c>
      <c r="BV42" s="64">
        <f t="shared" si="443"/>
        <v>0</v>
      </c>
      <c r="BW42" s="64">
        <f t="shared" si="443"/>
        <v>0</v>
      </c>
      <c r="BX42" s="64">
        <f t="shared" si="443"/>
        <v>0</v>
      </c>
      <c r="BY42" s="64">
        <f t="shared" si="443"/>
        <v>0</v>
      </c>
      <c r="BZ42" s="64">
        <f t="shared" si="443"/>
        <v>0</v>
      </c>
      <c r="CA42" s="64">
        <f t="shared" si="443"/>
        <v>0</v>
      </c>
      <c r="CB42" s="64">
        <f t="shared" si="443"/>
        <v>0</v>
      </c>
      <c r="CC42" s="64">
        <f t="shared" si="443"/>
        <v>0</v>
      </c>
      <c r="CD42" s="65">
        <f t="shared" si="443"/>
        <v>0</v>
      </c>
    </row>
    <row r="43" spans="1:82" s="6" customFormat="1" ht="11.25" hidden="1" outlineLevel="1" x14ac:dyDescent="0.2">
      <c r="A43" s="59"/>
      <c r="B43" s="60">
        <v>0.21</v>
      </c>
      <c r="C43" s="61"/>
      <c r="D43" s="96"/>
      <c r="E43" s="62">
        <v>0</v>
      </c>
      <c r="F43" s="63">
        <f t="shared" si="438"/>
        <v>0</v>
      </c>
      <c r="G43" s="64">
        <f t="shared" si="438"/>
        <v>0</v>
      </c>
      <c r="H43" s="64">
        <f t="shared" si="438"/>
        <v>0</v>
      </c>
      <c r="I43" s="64">
        <f t="shared" si="438"/>
        <v>0</v>
      </c>
      <c r="J43" s="64">
        <f t="shared" si="438"/>
        <v>0</v>
      </c>
      <c r="K43" s="64">
        <f t="shared" si="438"/>
        <v>0</v>
      </c>
      <c r="L43" s="64">
        <f t="shared" si="438"/>
        <v>0</v>
      </c>
      <c r="M43" s="64">
        <f t="shared" si="438"/>
        <v>0</v>
      </c>
      <c r="N43" s="64">
        <f t="shared" si="438"/>
        <v>0</v>
      </c>
      <c r="O43" s="64">
        <f t="shared" si="438"/>
        <v>0</v>
      </c>
      <c r="P43" s="64">
        <f t="shared" si="438"/>
        <v>0</v>
      </c>
      <c r="Q43" s="65">
        <f t="shared" si="438"/>
        <v>0</v>
      </c>
      <c r="R43" s="62">
        <v>0</v>
      </c>
      <c r="S43" s="63">
        <f t="shared" si="438"/>
        <v>0</v>
      </c>
      <c r="T43" s="63">
        <f t="shared" si="433"/>
        <v>0</v>
      </c>
      <c r="U43" s="63">
        <f t="shared" si="433"/>
        <v>0</v>
      </c>
      <c r="V43" s="63">
        <f t="shared" si="433"/>
        <v>0</v>
      </c>
      <c r="W43" s="63">
        <f t="shared" si="433"/>
        <v>0</v>
      </c>
      <c r="X43" s="63">
        <f t="shared" si="433"/>
        <v>0</v>
      </c>
      <c r="Y43" s="63">
        <f t="shared" si="433"/>
        <v>0</v>
      </c>
      <c r="Z43" s="63">
        <f t="shared" si="433"/>
        <v>0</v>
      </c>
      <c r="AA43" s="63">
        <f t="shared" si="433"/>
        <v>0</v>
      </c>
      <c r="AB43" s="63">
        <f t="shared" si="433"/>
        <v>0</v>
      </c>
      <c r="AC43" s="63">
        <f t="shared" si="433"/>
        <v>0</v>
      </c>
      <c r="AD43" s="136">
        <f t="shared" si="433"/>
        <v>0</v>
      </c>
      <c r="AE43" s="62">
        <v>0</v>
      </c>
      <c r="AF43" s="92">
        <f t="shared" si="440"/>
        <v>0</v>
      </c>
      <c r="AG43" s="64">
        <f t="shared" si="434"/>
        <v>0</v>
      </c>
      <c r="AH43" s="64">
        <f t="shared" si="434"/>
        <v>0</v>
      </c>
      <c r="AI43" s="64">
        <f t="shared" si="434"/>
        <v>0</v>
      </c>
      <c r="AJ43" s="64">
        <f t="shared" si="434"/>
        <v>0</v>
      </c>
      <c r="AK43" s="64">
        <f t="shared" si="434"/>
        <v>0</v>
      </c>
      <c r="AL43" s="64">
        <f t="shared" si="434"/>
        <v>0</v>
      </c>
      <c r="AM43" s="64">
        <f t="shared" si="434"/>
        <v>0</v>
      </c>
      <c r="AN43" s="64">
        <f t="shared" si="434"/>
        <v>0</v>
      </c>
      <c r="AO43" s="64">
        <f t="shared" si="434"/>
        <v>0</v>
      </c>
      <c r="AP43" s="64">
        <f t="shared" si="434"/>
        <v>0</v>
      </c>
      <c r="AQ43" s="65">
        <f t="shared" si="434"/>
        <v>0</v>
      </c>
      <c r="AR43" s="62">
        <v>0</v>
      </c>
      <c r="AS43" s="92">
        <f t="shared" si="441"/>
        <v>0</v>
      </c>
      <c r="AT43" s="64">
        <f t="shared" si="435"/>
        <v>0</v>
      </c>
      <c r="AU43" s="64">
        <f t="shared" si="435"/>
        <v>0</v>
      </c>
      <c r="AV43" s="64">
        <f t="shared" si="435"/>
        <v>0</v>
      </c>
      <c r="AW43" s="64">
        <f t="shared" si="435"/>
        <v>0</v>
      </c>
      <c r="AX43" s="64">
        <f t="shared" si="435"/>
        <v>0</v>
      </c>
      <c r="AY43" s="64">
        <f t="shared" si="435"/>
        <v>0</v>
      </c>
      <c r="AZ43" s="64">
        <f t="shared" si="435"/>
        <v>0</v>
      </c>
      <c r="BA43" s="64">
        <f t="shared" si="435"/>
        <v>0</v>
      </c>
      <c r="BB43" s="64">
        <f t="shared" si="435"/>
        <v>0</v>
      </c>
      <c r="BC43" s="64">
        <f t="shared" si="435"/>
        <v>0</v>
      </c>
      <c r="BD43" s="65">
        <f t="shared" si="435"/>
        <v>0</v>
      </c>
      <c r="BE43" s="62">
        <v>0</v>
      </c>
      <c r="BF43" s="92">
        <f t="shared" si="442"/>
        <v>0</v>
      </c>
      <c r="BG43" s="64">
        <f t="shared" si="442"/>
        <v>0</v>
      </c>
      <c r="BH43" s="64">
        <f t="shared" si="442"/>
        <v>0</v>
      </c>
      <c r="BI43" s="64">
        <f t="shared" si="442"/>
        <v>0</v>
      </c>
      <c r="BJ43" s="64">
        <f t="shared" si="442"/>
        <v>0</v>
      </c>
      <c r="BK43" s="64">
        <f t="shared" si="442"/>
        <v>0</v>
      </c>
      <c r="BL43" s="64">
        <f t="shared" si="442"/>
        <v>0</v>
      </c>
      <c r="BM43" s="64">
        <f t="shared" si="442"/>
        <v>0</v>
      </c>
      <c r="BN43" s="64">
        <f t="shared" si="442"/>
        <v>0</v>
      </c>
      <c r="BO43" s="64">
        <f t="shared" si="442"/>
        <v>0</v>
      </c>
      <c r="BP43" s="64">
        <f t="shared" si="442"/>
        <v>0</v>
      </c>
      <c r="BQ43" s="65">
        <f t="shared" si="442"/>
        <v>0</v>
      </c>
      <c r="BR43" s="62">
        <v>0</v>
      </c>
      <c r="BS43" s="92">
        <f t="shared" si="443"/>
        <v>0</v>
      </c>
      <c r="BT43" s="64">
        <f t="shared" si="443"/>
        <v>0</v>
      </c>
      <c r="BU43" s="64">
        <f t="shared" si="443"/>
        <v>0</v>
      </c>
      <c r="BV43" s="64">
        <f t="shared" si="443"/>
        <v>0</v>
      </c>
      <c r="BW43" s="64">
        <f t="shared" si="443"/>
        <v>0</v>
      </c>
      <c r="BX43" s="64">
        <f t="shared" si="443"/>
        <v>0</v>
      </c>
      <c r="BY43" s="64">
        <f t="shared" si="443"/>
        <v>0</v>
      </c>
      <c r="BZ43" s="64">
        <f t="shared" si="443"/>
        <v>0</v>
      </c>
      <c r="CA43" s="64">
        <f t="shared" si="443"/>
        <v>0</v>
      </c>
      <c r="CB43" s="64">
        <f t="shared" si="443"/>
        <v>0</v>
      </c>
      <c r="CC43" s="64">
        <f t="shared" si="443"/>
        <v>0</v>
      </c>
      <c r="CD43" s="65">
        <f t="shared" si="443"/>
        <v>0</v>
      </c>
    </row>
    <row r="44" spans="1:82" s="6" customFormat="1" ht="12" hidden="1" outlineLevel="1" thickBot="1" x14ac:dyDescent="0.25">
      <c r="A44" s="59"/>
      <c r="B44" s="60">
        <v>0.21</v>
      </c>
      <c r="C44" s="61"/>
      <c r="D44" s="96"/>
      <c r="E44" s="62">
        <v>0</v>
      </c>
      <c r="F44" s="63">
        <f t="shared" si="438"/>
        <v>0</v>
      </c>
      <c r="G44" s="64">
        <f t="shared" si="438"/>
        <v>0</v>
      </c>
      <c r="H44" s="64">
        <f t="shared" si="438"/>
        <v>0</v>
      </c>
      <c r="I44" s="64">
        <f t="shared" si="438"/>
        <v>0</v>
      </c>
      <c r="J44" s="64">
        <f t="shared" si="438"/>
        <v>0</v>
      </c>
      <c r="K44" s="64">
        <f t="shared" si="438"/>
        <v>0</v>
      </c>
      <c r="L44" s="64">
        <f t="shared" si="438"/>
        <v>0</v>
      </c>
      <c r="M44" s="64">
        <f t="shared" si="438"/>
        <v>0</v>
      </c>
      <c r="N44" s="64">
        <f t="shared" si="438"/>
        <v>0</v>
      </c>
      <c r="O44" s="64">
        <f t="shared" si="438"/>
        <v>0</v>
      </c>
      <c r="P44" s="64">
        <f t="shared" si="438"/>
        <v>0</v>
      </c>
      <c r="Q44" s="65">
        <f t="shared" si="438"/>
        <v>0</v>
      </c>
      <c r="R44" s="62">
        <v>0</v>
      </c>
      <c r="S44" s="63">
        <f t="shared" si="438"/>
        <v>0</v>
      </c>
      <c r="T44" s="63">
        <f t="shared" si="433"/>
        <v>0</v>
      </c>
      <c r="U44" s="63">
        <f t="shared" si="433"/>
        <v>0</v>
      </c>
      <c r="V44" s="63">
        <f t="shared" si="433"/>
        <v>0</v>
      </c>
      <c r="W44" s="63">
        <f t="shared" si="433"/>
        <v>0</v>
      </c>
      <c r="X44" s="63">
        <f t="shared" si="433"/>
        <v>0</v>
      </c>
      <c r="Y44" s="63">
        <f t="shared" si="433"/>
        <v>0</v>
      </c>
      <c r="Z44" s="63">
        <f t="shared" si="433"/>
        <v>0</v>
      </c>
      <c r="AA44" s="63">
        <f t="shared" si="433"/>
        <v>0</v>
      </c>
      <c r="AB44" s="63">
        <f t="shared" si="433"/>
        <v>0</v>
      </c>
      <c r="AC44" s="63">
        <f t="shared" si="433"/>
        <v>0</v>
      </c>
      <c r="AD44" s="136">
        <f t="shared" si="433"/>
        <v>0</v>
      </c>
      <c r="AE44" s="62">
        <v>0</v>
      </c>
      <c r="AF44" s="92">
        <f t="shared" si="440"/>
        <v>0</v>
      </c>
      <c r="AG44" s="64">
        <f t="shared" si="434"/>
        <v>0</v>
      </c>
      <c r="AH44" s="64">
        <f t="shared" si="434"/>
        <v>0</v>
      </c>
      <c r="AI44" s="64">
        <f t="shared" si="434"/>
        <v>0</v>
      </c>
      <c r="AJ44" s="64">
        <f t="shared" si="434"/>
        <v>0</v>
      </c>
      <c r="AK44" s="64">
        <f t="shared" si="434"/>
        <v>0</v>
      </c>
      <c r="AL44" s="64">
        <f t="shared" si="434"/>
        <v>0</v>
      </c>
      <c r="AM44" s="64">
        <f t="shared" si="434"/>
        <v>0</v>
      </c>
      <c r="AN44" s="64">
        <f t="shared" si="434"/>
        <v>0</v>
      </c>
      <c r="AO44" s="64">
        <f t="shared" si="434"/>
        <v>0</v>
      </c>
      <c r="AP44" s="64">
        <f t="shared" si="434"/>
        <v>0</v>
      </c>
      <c r="AQ44" s="65">
        <f t="shared" si="434"/>
        <v>0</v>
      </c>
      <c r="AR44" s="62">
        <v>0</v>
      </c>
      <c r="AS44" s="93">
        <f t="shared" si="441"/>
        <v>0</v>
      </c>
      <c r="AT44" s="70">
        <f t="shared" si="435"/>
        <v>0</v>
      </c>
      <c r="AU44" s="70">
        <f t="shared" si="435"/>
        <v>0</v>
      </c>
      <c r="AV44" s="70">
        <f t="shared" si="435"/>
        <v>0</v>
      </c>
      <c r="AW44" s="70">
        <f t="shared" si="435"/>
        <v>0</v>
      </c>
      <c r="AX44" s="70">
        <f t="shared" si="435"/>
        <v>0</v>
      </c>
      <c r="AY44" s="70">
        <f t="shared" si="435"/>
        <v>0</v>
      </c>
      <c r="AZ44" s="70">
        <f t="shared" si="435"/>
        <v>0</v>
      </c>
      <c r="BA44" s="70">
        <f t="shared" si="435"/>
        <v>0</v>
      </c>
      <c r="BB44" s="70">
        <f t="shared" si="435"/>
        <v>0</v>
      </c>
      <c r="BC44" s="70">
        <f t="shared" si="435"/>
        <v>0</v>
      </c>
      <c r="BD44" s="71">
        <f t="shared" si="435"/>
        <v>0</v>
      </c>
      <c r="BE44" s="62">
        <v>0</v>
      </c>
      <c r="BF44" s="92">
        <f t="shared" si="442"/>
        <v>0</v>
      </c>
      <c r="BG44" s="64">
        <f t="shared" si="442"/>
        <v>0</v>
      </c>
      <c r="BH44" s="64">
        <f>IF(AND($C44="annuelle",$D44=BH$2),$BE44,IF($C44="mensuelle",$BE44/12,IF(AND($C44="trimestrielle",$D44&gt;0,OR($D44=BH$2,$D44+3=BH$2,$D44+6=BH$2,$D44+9=BH$2)),$BE44/4,0)))</f>
        <v>0</v>
      </c>
      <c r="BI44" s="64">
        <f t="shared" si="442"/>
        <v>0</v>
      </c>
      <c r="BJ44" s="64">
        <f t="shared" si="442"/>
        <v>0</v>
      </c>
      <c r="BK44" s="64">
        <f t="shared" si="442"/>
        <v>0</v>
      </c>
      <c r="BL44" s="64">
        <f t="shared" si="442"/>
        <v>0</v>
      </c>
      <c r="BM44" s="64">
        <f t="shared" si="442"/>
        <v>0</v>
      </c>
      <c r="BN44" s="64">
        <f t="shared" si="442"/>
        <v>0</v>
      </c>
      <c r="BO44" s="64">
        <f t="shared" si="442"/>
        <v>0</v>
      </c>
      <c r="BP44" s="64">
        <f t="shared" si="442"/>
        <v>0</v>
      </c>
      <c r="BQ44" s="65">
        <f t="shared" si="442"/>
        <v>0</v>
      </c>
      <c r="BR44" s="62">
        <v>0</v>
      </c>
      <c r="BS44" s="92">
        <f t="shared" si="443"/>
        <v>0</v>
      </c>
      <c r="BT44" s="64">
        <f t="shared" si="443"/>
        <v>0</v>
      </c>
      <c r="BU44" s="64">
        <f t="shared" si="443"/>
        <v>0</v>
      </c>
      <c r="BV44" s="64">
        <f t="shared" si="443"/>
        <v>0</v>
      </c>
      <c r="BW44" s="64">
        <f t="shared" si="443"/>
        <v>0</v>
      </c>
      <c r="BX44" s="64">
        <f t="shared" si="443"/>
        <v>0</v>
      </c>
      <c r="BY44" s="64">
        <f t="shared" si="443"/>
        <v>0</v>
      </c>
      <c r="BZ44" s="64">
        <f t="shared" si="443"/>
        <v>0</v>
      </c>
      <c r="CA44" s="64">
        <f t="shared" si="443"/>
        <v>0</v>
      </c>
      <c r="CB44" s="64">
        <f t="shared" si="443"/>
        <v>0</v>
      </c>
      <c r="CC44" s="64">
        <f t="shared" si="443"/>
        <v>0</v>
      </c>
      <c r="CD44" s="65">
        <f t="shared" si="443"/>
        <v>0</v>
      </c>
    </row>
    <row r="45" spans="1:82" s="8" customFormat="1" collapsed="1" thickBot="1" x14ac:dyDescent="0.25">
      <c r="A45" s="47" t="s">
        <v>4</v>
      </c>
      <c r="B45" s="49"/>
      <c r="C45" s="50"/>
      <c r="D45" s="94"/>
      <c r="E45" s="55">
        <f>SUM(E46:E54)</f>
        <v>0</v>
      </c>
      <c r="F45" s="132">
        <f t="shared" ref="F45:Q45" si="444">SUM(F46:F54)</f>
        <v>0</v>
      </c>
      <c r="G45" s="129">
        <f t="shared" si="444"/>
        <v>0</v>
      </c>
      <c r="H45" s="129">
        <f t="shared" si="444"/>
        <v>0</v>
      </c>
      <c r="I45" s="129">
        <f t="shared" si="444"/>
        <v>0</v>
      </c>
      <c r="J45" s="129">
        <f t="shared" si="444"/>
        <v>0</v>
      </c>
      <c r="K45" s="129">
        <f t="shared" si="444"/>
        <v>0</v>
      </c>
      <c r="L45" s="129">
        <f t="shared" si="444"/>
        <v>0</v>
      </c>
      <c r="M45" s="129">
        <f t="shared" si="444"/>
        <v>0</v>
      </c>
      <c r="N45" s="129">
        <f t="shared" si="444"/>
        <v>0</v>
      </c>
      <c r="O45" s="129">
        <f t="shared" si="444"/>
        <v>0</v>
      </c>
      <c r="P45" s="129">
        <f t="shared" si="444"/>
        <v>0</v>
      </c>
      <c r="Q45" s="130">
        <f t="shared" si="444"/>
        <v>0</v>
      </c>
      <c r="R45" s="55">
        <f>SUM(R46:R54)</f>
        <v>0</v>
      </c>
      <c r="S45" s="132">
        <f t="shared" ref="S45" si="445">SUM(S46:S54)</f>
        <v>0</v>
      </c>
      <c r="T45" s="129">
        <f t="shared" ref="T45" si="446">SUM(T46:T54)</f>
        <v>0</v>
      </c>
      <c r="U45" s="129">
        <f t="shared" ref="U45" si="447">SUM(U46:U54)</f>
        <v>0</v>
      </c>
      <c r="V45" s="129">
        <f t="shared" ref="V45" si="448">SUM(V46:V54)</f>
        <v>0</v>
      </c>
      <c r="W45" s="129">
        <f t="shared" ref="W45" si="449">SUM(W46:W54)</f>
        <v>0</v>
      </c>
      <c r="X45" s="129">
        <f t="shared" ref="X45" si="450">SUM(X46:X54)</f>
        <v>0</v>
      </c>
      <c r="Y45" s="129">
        <f t="shared" ref="Y45" si="451">SUM(Y46:Y54)</f>
        <v>0</v>
      </c>
      <c r="Z45" s="129">
        <f t="shared" ref="Z45" si="452">SUM(Z46:Z54)</f>
        <v>0</v>
      </c>
      <c r="AA45" s="129">
        <f t="shared" ref="AA45" si="453">SUM(AA46:AA54)</f>
        <v>0</v>
      </c>
      <c r="AB45" s="129">
        <f t="shared" ref="AB45" si="454">SUM(AB46:AB54)</f>
        <v>0</v>
      </c>
      <c r="AC45" s="129">
        <f t="shared" ref="AC45" si="455">SUM(AC46:AC54)</f>
        <v>0</v>
      </c>
      <c r="AD45" s="130">
        <f t="shared" ref="AD45" si="456">SUM(AD46:AD54)</f>
        <v>0</v>
      </c>
      <c r="AE45" s="55">
        <f>SUM(AE46:AE54)</f>
        <v>0</v>
      </c>
      <c r="AF45" s="132">
        <f t="shared" ref="AF45" si="457">SUM(AF46:AF54)</f>
        <v>0</v>
      </c>
      <c r="AG45" s="129">
        <f t="shared" ref="AG45" si="458">SUM(AG46:AG54)</f>
        <v>0</v>
      </c>
      <c r="AH45" s="129">
        <f t="shared" ref="AH45" si="459">SUM(AH46:AH54)</f>
        <v>0</v>
      </c>
      <c r="AI45" s="129">
        <f t="shared" ref="AI45" si="460">SUM(AI46:AI54)</f>
        <v>0</v>
      </c>
      <c r="AJ45" s="129">
        <f t="shared" ref="AJ45" si="461">SUM(AJ46:AJ54)</f>
        <v>0</v>
      </c>
      <c r="AK45" s="129">
        <f t="shared" ref="AK45" si="462">SUM(AK46:AK54)</f>
        <v>0</v>
      </c>
      <c r="AL45" s="129">
        <f t="shared" ref="AL45" si="463">SUM(AL46:AL54)</f>
        <v>0</v>
      </c>
      <c r="AM45" s="129">
        <f t="shared" ref="AM45" si="464">SUM(AM46:AM54)</f>
        <v>0</v>
      </c>
      <c r="AN45" s="129">
        <f t="shared" ref="AN45" si="465">SUM(AN46:AN54)</f>
        <v>0</v>
      </c>
      <c r="AO45" s="129">
        <f t="shared" ref="AO45" si="466">SUM(AO46:AO54)</f>
        <v>0</v>
      </c>
      <c r="AP45" s="129">
        <f t="shared" ref="AP45" si="467">SUM(AP46:AP54)</f>
        <v>0</v>
      </c>
      <c r="AQ45" s="130">
        <f t="shared" ref="AQ45" si="468">SUM(AQ46:AQ54)</f>
        <v>0</v>
      </c>
      <c r="AR45" s="55">
        <f>SUM(AR46:AR54)</f>
        <v>0</v>
      </c>
      <c r="AS45" s="132">
        <f t="shared" ref="AS45" si="469">SUM(AS46:AS54)</f>
        <v>0</v>
      </c>
      <c r="AT45" s="129">
        <f t="shared" ref="AT45" si="470">SUM(AT46:AT54)</f>
        <v>0</v>
      </c>
      <c r="AU45" s="129">
        <f t="shared" ref="AU45" si="471">SUM(AU46:AU54)</f>
        <v>0</v>
      </c>
      <c r="AV45" s="129">
        <f t="shared" ref="AV45" si="472">SUM(AV46:AV54)</f>
        <v>0</v>
      </c>
      <c r="AW45" s="129">
        <f t="shared" ref="AW45" si="473">SUM(AW46:AW54)</f>
        <v>0</v>
      </c>
      <c r="AX45" s="129">
        <f t="shared" ref="AX45" si="474">SUM(AX46:AX54)</f>
        <v>0</v>
      </c>
      <c r="AY45" s="129">
        <f t="shared" ref="AY45" si="475">SUM(AY46:AY54)</f>
        <v>0</v>
      </c>
      <c r="AZ45" s="129">
        <f t="shared" ref="AZ45" si="476">SUM(AZ46:AZ54)</f>
        <v>0</v>
      </c>
      <c r="BA45" s="129">
        <f t="shared" ref="BA45" si="477">SUM(BA46:BA54)</f>
        <v>0</v>
      </c>
      <c r="BB45" s="129">
        <f t="shared" ref="BB45" si="478">SUM(BB46:BB54)</f>
        <v>0</v>
      </c>
      <c r="BC45" s="129">
        <f t="shared" ref="BC45" si="479">SUM(BC46:BC54)</f>
        <v>0</v>
      </c>
      <c r="BD45" s="130">
        <f t="shared" ref="BD45" si="480">SUM(BD46:BD54)</f>
        <v>0</v>
      </c>
      <c r="BE45" s="55">
        <f>SUM(BE46:BE54)</f>
        <v>0</v>
      </c>
      <c r="BF45" s="132">
        <f t="shared" ref="BF45" si="481">SUM(BF46:BF54)</f>
        <v>0</v>
      </c>
      <c r="BG45" s="129">
        <f t="shared" ref="BG45" si="482">SUM(BG46:BG54)</f>
        <v>0</v>
      </c>
      <c r="BH45" s="129">
        <f t="shared" ref="BH45" si="483">SUM(BH46:BH54)</f>
        <v>0</v>
      </c>
      <c r="BI45" s="129">
        <f t="shared" ref="BI45" si="484">SUM(BI46:BI54)</f>
        <v>0</v>
      </c>
      <c r="BJ45" s="129">
        <f t="shared" ref="BJ45" si="485">SUM(BJ46:BJ54)</f>
        <v>0</v>
      </c>
      <c r="BK45" s="129">
        <f t="shared" ref="BK45" si="486">SUM(BK46:BK54)</f>
        <v>0</v>
      </c>
      <c r="BL45" s="129">
        <f t="shared" ref="BL45" si="487">SUM(BL46:BL54)</f>
        <v>0</v>
      </c>
      <c r="BM45" s="129">
        <f t="shared" ref="BM45" si="488">SUM(BM46:BM54)</f>
        <v>0</v>
      </c>
      <c r="BN45" s="129">
        <f t="shared" ref="BN45" si="489">SUM(BN46:BN54)</f>
        <v>0</v>
      </c>
      <c r="BO45" s="129">
        <f t="shared" ref="BO45" si="490">SUM(BO46:BO54)</f>
        <v>0</v>
      </c>
      <c r="BP45" s="129">
        <f t="shared" ref="BP45" si="491">SUM(BP46:BP54)</f>
        <v>0</v>
      </c>
      <c r="BQ45" s="130">
        <f t="shared" ref="BQ45" si="492">SUM(BQ46:BQ54)</f>
        <v>0</v>
      </c>
      <c r="BR45" s="55">
        <f>SUM(BR46:BR54)</f>
        <v>0</v>
      </c>
      <c r="BS45" s="132">
        <f t="shared" ref="BS45" si="493">SUM(BS46:BS54)</f>
        <v>0</v>
      </c>
      <c r="BT45" s="129">
        <f t="shared" ref="BT45" si="494">SUM(BT46:BT54)</f>
        <v>0</v>
      </c>
      <c r="BU45" s="129">
        <f t="shared" ref="BU45" si="495">SUM(BU46:BU54)</f>
        <v>0</v>
      </c>
      <c r="BV45" s="129">
        <f t="shared" ref="BV45" si="496">SUM(BV46:BV54)</f>
        <v>0</v>
      </c>
      <c r="BW45" s="129">
        <f t="shared" ref="BW45" si="497">SUM(BW46:BW54)</f>
        <v>0</v>
      </c>
      <c r="BX45" s="129">
        <f t="shared" ref="BX45" si="498">SUM(BX46:BX54)</f>
        <v>0</v>
      </c>
      <c r="BY45" s="129">
        <f t="shared" ref="BY45" si="499">SUM(BY46:BY54)</f>
        <v>0</v>
      </c>
      <c r="BZ45" s="129">
        <f t="shared" ref="BZ45" si="500">SUM(BZ46:BZ54)</f>
        <v>0</v>
      </c>
      <c r="CA45" s="129">
        <f t="shared" ref="CA45" si="501">SUM(CA46:CA54)</f>
        <v>0</v>
      </c>
      <c r="CB45" s="129">
        <f t="shared" ref="CB45" si="502">SUM(CB46:CB54)</f>
        <v>0</v>
      </c>
      <c r="CC45" s="129">
        <f t="shared" ref="CC45" si="503">SUM(CC46:CC54)</f>
        <v>0</v>
      </c>
      <c r="CD45" s="130">
        <f t="shared" ref="CD45" si="504">SUM(CD46:CD54)</f>
        <v>0</v>
      </c>
    </row>
    <row r="46" spans="1:82" s="8" customFormat="1" ht="12" hidden="1" outlineLevel="1" x14ac:dyDescent="0.2">
      <c r="A46" s="72"/>
      <c r="B46" s="153">
        <v>0.21</v>
      </c>
      <c r="C46" s="57" t="s">
        <v>27</v>
      </c>
      <c r="D46" s="95"/>
      <c r="E46" s="58">
        <v>0</v>
      </c>
      <c r="F46" s="63">
        <f t="shared" si="438"/>
        <v>0</v>
      </c>
      <c r="G46" s="64">
        <f t="shared" si="438"/>
        <v>0</v>
      </c>
      <c r="H46" s="64">
        <f t="shared" si="438"/>
        <v>0</v>
      </c>
      <c r="I46" s="64">
        <f t="shared" si="438"/>
        <v>0</v>
      </c>
      <c r="J46" s="64">
        <f t="shared" si="438"/>
        <v>0</v>
      </c>
      <c r="K46" s="64">
        <f t="shared" si="438"/>
        <v>0</v>
      </c>
      <c r="L46" s="64">
        <f t="shared" si="438"/>
        <v>0</v>
      </c>
      <c r="M46" s="64">
        <f t="shared" si="438"/>
        <v>0</v>
      </c>
      <c r="N46" s="64">
        <f t="shared" si="438"/>
        <v>0</v>
      </c>
      <c r="O46" s="64">
        <f t="shared" si="438"/>
        <v>0</v>
      </c>
      <c r="P46" s="64">
        <f t="shared" si="438"/>
        <v>0</v>
      </c>
      <c r="Q46" s="65">
        <f t="shared" si="438"/>
        <v>0</v>
      </c>
      <c r="R46" s="58">
        <v>0</v>
      </c>
      <c r="S46" s="92">
        <f>IF(AND($C46="annuelle",$D46=S$2),$R46,IF($C46="mensuelle",$R46/12,IF(AND($C46="trimestrielle",$D46&gt;0,OR($D46=S$2,$D46+3=S$2,$D46+6=S$2,$D46+9=S$2)),$R46/4,0)))</f>
        <v>0</v>
      </c>
      <c r="T46" s="63">
        <f t="shared" ref="T46:AD54" si="505">IF(AND($C46="annuelle",$D46=T$2),$R46,IF($C46="mensuelle",$R46/12,IF(AND($C46="trimestrielle",$D46&gt;0,OR($D46=T$2,$D46+3=T$2,$D46+6=T$2,$D46+9=T$2)),$R46/4,0)))</f>
        <v>0</v>
      </c>
      <c r="U46" s="63">
        <f t="shared" si="505"/>
        <v>0</v>
      </c>
      <c r="V46" s="63">
        <f t="shared" si="505"/>
        <v>0</v>
      </c>
      <c r="W46" s="63">
        <f t="shared" si="505"/>
        <v>0</v>
      </c>
      <c r="X46" s="63">
        <f t="shared" si="505"/>
        <v>0</v>
      </c>
      <c r="Y46" s="63">
        <f t="shared" si="505"/>
        <v>0</v>
      </c>
      <c r="Z46" s="63">
        <f t="shared" si="505"/>
        <v>0</v>
      </c>
      <c r="AA46" s="63">
        <f t="shared" si="505"/>
        <v>0</v>
      </c>
      <c r="AB46" s="63">
        <f t="shared" si="505"/>
        <v>0</v>
      </c>
      <c r="AC46" s="63">
        <f t="shared" si="505"/>
        <v>0</v>
      </c>
      <c r="AD46" s="136">
        <f t="shared" si="505"/>
        <v>0</v>
      </c>
      <c r="AE46" s="58">
        <v>0</v>
      </c>
      <c r="AF46" s="141">
        <f>IF(AND($C46="annuelle",$D46=AF$2),$AE46,IF($C46="mensuelle",$AE46/12,IF(AND($C46="trimestrielle",$D46&gt;0,OR($D46=AF$2,$D46+3=AF$2,$D46+6=AF$2,$D46+9=AF$2)),$AE46/4,0)))</f>
        <v>0</v>
      </c>
      <c r="AG46" s="75">
        <f t="shared" ref="AG46:AQ66" si="506">IF(AND($C46="annuelle",$D46=AG$2),$AE46,IF($C46="mensuelle",$AE46/12,IF(AND($C46="trimestrielle",$D46&gt;0,OR($D46=AG$2,$D46+3=AG$2,$D46+6=AG$2,$D46+9=AG$2)),$AE46/4,0)))</f>
        <v>0</v>
      </c>
      <c r="AH46" s="75">
        <f t="shared" si="506"/>
        <v>0</v>
      </c>
      <c r="AI46" s="75">
        <f t="shared" si="506"/>
        <v>0</v>
      </c>
      <c r="AJ46" s="75">
        <f t="shared" si="506"/>
        <v>0</v>
      </c>
      <c r="AK46" s="75">
        <f t="shared" si="506"/>
        <v>0</v>
      </c>
      <c r="AL46" s="75">
        <f t="shared" si="506"/>
        <v>0</v>
      </c>
      <c r="AM46" s="75">
        <f t="shared" si="506"/>
        <v>0</v>
      </c>
      <c r="AN46" s="75">
        <f t="shared" si="506"/>
        <v>0</v>
      </c>
      <c r="AO46" s="75">
        <f t="shared" si="506"/>
        <v>0</v>
      </c>
      <c r="AP46" s="75">
        <f t="shared" si="506"/>
        <v>0</v>
      </c>
      <c r="AQ46" s="76">
        <f t="shared" si="506"/>
        <v>0</v>
      </c>
      <c r="AR46" s="58">
        <v>0</v>
      </c>
      <c r="AS46" s="141">
        <f>IF(AND($C46="annuelle",$D46=AS$2),$AR46,IF($C46="mensuelle",$AR46/12,IF(AND($C46="trimestrielle",$D46&gt;0,OR($D46=AS$2,$D46+3=AS$2,$D46+6=AS$2,$D46+9=AS$2)),$AR46/4,0)))</f>
        <v>0</v>
      </c>
      <c r="AT46" s="75">
        <f t="shared" si="435"/>
        <v>0</v>
      </c>
      <c r="AU46" s="75">
        <f t="shared" si="435"/>
        <v>0</v>
      </c>
      <c r="AV46" s="75">
        <f t="shared" si="435"/>
        <v>0</v>
      </c>
      <c r="AW46" s="75">
        <f t="shared" si="435"/>
        <v>0</v>
      </c>
      <c r="AX46" s="75">
        <f t="shared" si="435"/>
        <v>0</v>
      </c>
      <c r="AY46" s="75">
        <f t="shared" si="435"/>
        <v>0</v>
      </c>
      <c r="AZ46" s="75">
        <f t="shared" si="435"/>
        <v>0</v>
      </c>
      <c r="BA46" s="75">
        <f t="shared" si="435"/>
        <v>0</v>
      </c>
      <c r="BB46" s="75">
        <f t="shared" si="435"/>
        <v>0</v>
      </c>
      <c r="BC46" s="75">
        <f t="shared" si="435"/>
        <v>0</v>
      </c>
      <c r="BD46" s="76">
        <f t="shared" si="435"/>
        <v>0</v>
      </c>
      <c r="BE46" s="58">
        <v>0</v>
      </c>
      <c r="BF46" s="141">
        <f>IF(AND($C46="annuelle",$D46=BF$2),$BE46,IF($C46="mensuelle",$BE46/12,IF(AND($C46="trimestrielle",$D46&gt;0,OR($D46=BF$2,$D46+3=BF$2,$D46+6=BF$2,$D46+9=BF$2)),$BE46/4,0)))</f>
        <v>0</v>
      </c>
      <c r="BG46" s="75">
        <f t="shared" ref="BG46:BQ46" si="507">IF(AND($C46="annuelle",$D46=BG$2),$BE46,IF($C46="mensuelle",$BE46/12,IF(AND($C46="trimestrielle",$D46&gt;0,OR($D46=BG$2,$D46+3=BG$2,$D46+6=BG$2,$D46+9=BG$2)),$BE46/4,0)))</f>
        <v>0</v>
      </c>
      <c r="BH46" s="75">
        <f t="shared" si="507"/>
        <v>0</v>
      </c>
      <c r="BI46" s="75">
        <f t="shared" si="507"/>
        <v>0</v>
      </c>
      <c r="BJ46" s="75">
        <f t="shared" si="507"/>
        <v>0</v>
      </c>
      <c r="BK46" s="75">
        <f t="shared" si="507"/>
        <v>0</v>
      </c>
      <c r="BL46" s="75">
        <f t="shared" si="507"/>
        <v>0</v>
      </c>
      <c r="BM46" s="75">
        <f t="shared" si="507"/>
        <v>0</v>
      </c>
      <c r="BN46" s="75">
        <f t="shared" si="507"/>
        <v>0</v>
      </c>
      <c r="BO46" s="75">
        <f t="shared" si="507"/>
        <v>0</v>
      </c>
      <c r="BP46" s="75">
        <f t="shared" si="507"/>
        <v>0</v>
      </c>
      <c r="BQ46" s="76">
        <f t="shared" si="507"/>
        <v>0</v>
      </c>
      <c r="BR46" s="58">
        <v>0</v>
      </c>
      <c r="BS46" s="141">
        <f>IF(AND($C46="annuelle",$D46=BS$2),$BR46,IF($C46="mensuelle",$BR46/12,IF(AND($C46="trimestrielle",$D46&gt;0,OR($D46=BS$2,$D46+3=BS$2,$D46+6=BS$2,$D46+9=BS$2)),$BR46/4,0)))</f>
        <v>0</v>
      </c>
      <c r="BT46" s="75">
        <f t="shared" ref="BT46:CD46" si="508">IF(AND($C46="annuelle",$D46=BT$2),$BR46,IF($C46="mensuelle",$BR46/12,IF(AND($C46="trimestrielle",$D46&gt;0,OR($D46=BT$2,$D46+3=BT$2,$D46+6=BT$2,$D46+9=BT$2)),$BR46/4,0)))</f>
        <v>0</v>
      </c>
      <c r="BU46" s="75">
        <f t="shared" si="508"/>
        <v>0</v>
      </c>
      <c r="BV46" s="75">
        <f t="shared" si="508"/>
        <v>0</v>
      </c>
      <c r="BW46" s="75">
        <f t="shared" si="508"/>
        <v>0</v>
      </c>
      <c r="BX46" s="75">
        <f t="shared" si="508"/>
        <v>0</v>
      </c>
      <c r="BY46" s="75">
        <f t="shared" si="508"/>
        <v>0</v>
      </c>
      <c r="BZ46" s="75">
        <f t="shared" si="508"/>
        <v>0</v>
      </c>
      <c r="CA46" s="75">
        <f t="shared" si="508"/>
        <v>0</v>
      </c>
      <c r="CB46" s="75">
        <f t="shared" si="508"/>
        <v>0</v>
      </c>
      <c r="CC46" s="75">
        <f t="shared" si="508"/>
        <v>0</v>
      </c>
      <c r="CD46" s="76">
        <f t="shared" si="508"/>
        <v>0</v>
      </c>
    </row>
    <row r="47" spans="1:82" s="6" customFormat="1" ht="11.25" hidden="1" outlineLevel="1" x14ac:dyDescent="0.2">
      <c r="A47" s="59"/>
      <c r="B47" s="60">
        <v>0.21</v>
      </c>
      <c r="C47" s="61" t="s">
        <v>27</v>
      </c>
      <c r="D47" s="96"/>
      <c r="E47" s="62">
        <v>0</v>
      </c>
      <c r="F47" s="63">
        <f t="shared" si="438"/>
        <v>0</v>
      </c>
      <c r="G47" s="64">
        <f t="shared" si="438"/>
        <v>0</v>
      </c>
      <c r="H47" s="64">
        <f t="shared" si="438"/>
        <v>0</v>
      </c>
      <c r="I47" s="64">
        <f t="shared" si="438"/>
        <v>0</v>
      </c>
      <c r="J47" s="64">
        <f t="shared" si="438"/>
        <v>0</v>
      </c>
      <c r="K47" s="64">
        <f t="shared" si="438"/>
        <v>0</v>
      </c>
      <c r="L47" s="64">
        <f t="shared" si="438"/>
        <v>0</v>
      </c>
      <c r="M47" s="64">
        <f t="shared" si="438"/>
        <v>0</v>
      </c>
      <c r="N47" s="64">
        <f t="shared" si="438"/>
        <v>0</v>
      </c>
      <c r="O47" s="64">
        <f t="shared" si="438"/>
        <v>0</v>
      </c>
      <c r="P47" s="64">
        <f t="shared" si="438"/>
        <v>0</v>
      </c>
      <c r="Q47" s="65">
        <f t="shared" si="438"/>
        <v>0</v>
      </c>
      <c r="R47" s="62">
        <v>0</v>
      </c>
      <c r="S47" s="92">
        <f t="shared" ref="S47:S54" si="509">IF(AND($C47="annuelle",$D47=S$2),$R47,IF($C47="mensuelle",$R47/12,IF(AND($C47="trimestrielle",$D47&gt;0,OR($D47=S$2,$D47+3=S$2,$D47+6=S$2,$D47+9=S$2)),$R47/4,0)))</f>
        <v>0</v>
      </c>
      <c r="T47" s="63">
        <f t="shared" si="505"/>
        <v>0</v>
      </c>
      <c r="U47" s="63">
        <f t="shared" si="505"/>
        <v>0</v>
      </c>
      <c r="V47" s="63">
        <f t="shared" si="505"/>
        <v>0</v>
      </c>
      <c r="W47" s="63">
        <f t="shared" si="505"/>
        <v>0</v>
      </c>
      <c r="X47" s="63">
        <f t="shared" si="505"/>
        <v>0</v>
      </c>
      <c r="Y47" s="63">
        <f t="shared" si="505"/>
        <v>0</v>
      </c>
      <c r="Z47" s="63">
        <f t="shared" si="505"/>
        <v>0</v>
      </c>
      <c r="AA47" s="63">
        <f t="shared" si="505"/>
        <v>0</v>
      </c>
      <c r="AB47" s="63">
        <f t="shared" si="505"/>
        <v>0</v>
      </c>
      <c r="AC47" s="63">
        <f t="shared" si="505"/>
        <v>0</v>
      </c>
      <c r="AD47" s="136">
        <f t="shared" si="505"/>
        <v>0</v>
      </c>
      <c r="AE47" s="62">
        <v>0</v>
      </c>
      <c r="AF47" s="92">
        <f t="shared" ref="AF47:AF54" si="510">IF(AND($C47="annuelle",$D47=AF$2),$AE47,IF($C47="mensuelle",$AE47/12,IF(AND($C47="trimestrielle",$D47&gt;0,OR($D47=AF$2,$D47+3=AF$2,$D47+6=AF$2,$D47+9=AF$2)),$AE47/4,0)))</f>
        <v>0</v>
      </c>
      <c r="AG47" s="64">
        <f t="shared" si="506"/>
        <v>0</v>
      </c>
      <c r="AH47" s="64">
        <f t="shared" si="506"/>
        <v>0</v>
      </c>
      <c r="AI47" s="64">
        <f t="shared" si="506"/>
        <v>0</v>
      </c>
      <c r="AJ47" s="64">
        <f t="shared" si="506"/>
        <v>0</v>
      </c>
      <c r="AK47" s="64">
        <f t="shared" si="506"/>
        <v>0</v>
      </c>
      <c r="AL47" s="64">
        <f t="shared" si="506"/>
        <v>0</v>
      </c>
      <c r="AM47" s="64">
        <f t="shared" si="506"/>
        <v>0</v>
      </c>
      <c r="AN47" s="64">
        <f t="shared" si="506"/>
        <v>0</v>
      </c>
      <c r="AO47" s="64">
        <f t="shared" si="506"/>
        <v>0</v>
      </c>
      <c r="AP47" s="64">
        <f t="shared" si="506"/>
        <v>0</v>
      </c>
      <c r="AQ47" s="65">
        <f t="shared" si="506"/>
        <v>0</v>
      </c>
      <c r="AR47" s="62">
        <v>0</v>
      </c>
      <c r="AS47" s="92">
        <f t="shared" ref="AS47:AS54" si="511">IF(AND($C47="annuelle",$D47=AS$2),$AR47,IF($C47="mensuelle",$AR47/12,IF(AND($C47="trimestrielle",$D47&gt;0,OR($D47=AS$2,$D47+3=AS$2,$D47+6=AS$2,$D47+9=AS$2)),$AR47/4,0)))</f>
        <v>0</v>
      </c>
      <c r="AT47" s="64">
        <f t="shared" si="435"/>
        <v>0</v>
      </c>
      <c r="AU47" s="64">
        <f t="shared" si="435"/>
        <v>0</v>
      </c>
      <c r="AV47" s="64">
        <f t="shared" si="435"/>
        <v>0</v>
      </c>
      <c r="AW47" s="64">
        <f t="shared" si="435"/>
        <v>0</v>
      </c>
      <c r="AX47" s="64">
        <f t="shared" si="435"/>
        <v>0</v>
      </c>
      <c r="AY47" s="64">
        <f t="shared" si="435"/>
        <v>0</v>
      </c>
      <c r="AZ47" s="64">
        <f t="shared" si="435"/>
        <v>0</v>
      </c>
      <c r="BA47" s="64">
        <f t="shared" si="435"/>
        <v>0</v>
      </c>
      <c r="BB47" s="64">
        <f t="shared" si="435"/>
        <v>0</v>
      </c>
      <c r="BC47" s="64">
        <f t="shared" si="435"/>
        <v>0</v>
      </c>
      <c r="BD47" s="65">
        <f t="shared" si="435"/>
        <v>0</v>
      </c>
      <c r="BE47" s="62">
        <v>0</v>
      </c>
      <c r="BF47" s="92">
        <f t="shared" ref="BF47:BQ54" si="512">IF(AND($C47="annuelle",$D47=BF$2),$BE47,IF($C47="mensuelle",$BE47/12,IF(AND($C47="trimestrielle",$D47&gt;0,OR($D47=BF$2,$D47+3=BF$2,$D47+6=BF$2,$D47+9=BF$2)),$BE47/4,0)))</f>
        <v>0</v>
      </c>
      <c r="BG47" s="64">
        <f t="shared" si="512"/>
        <v>0</v>
      </c>
      <c r="BH47" s="64">
        <f t="shared" si="512"/>
        <v>0</v>
      </c>
      <c r="BI47" s="64">
        <f t="shared" si="512"/>
        <v>0</v>
      </c>
      <c r="BJ47" s="64">
        <f t="shared" si="512"/>
        <v>0</v>
      </c>
      <c r="BK47" s="64">
        <f t="shared" si="512"/>
        <v>0</v>
      </c>
      <c r="BL47" s="64">
        <f t="shared" si="512"/>
        <v>0</v>
      </c>
      <c r="BM47" s="64">
        <f t="shared" si="512"/>
        <v>0</v>
      </c>
      <c r="BN47" s="64">
        <f t="shared" si="512"/>
        <v>0</v>
      </c>
      <c r="BO47" s="64">
        <f t="shared" si="512"/>
        <v>0</v>
      </c>
      <c r="BP47" s="64">
        <f t="shared" si="512"/>
        <v>0</v>
      </c>
      <c r="BQ47" s="65">
        <f t="shared" si="512"/>
        <v>0</v>
      </c>
      <c r="BR47" s="62">
        <v>0</v>
      </c>
      <c r="BS47" s="92">
        <f t="shared" ref="BS47:CD54" si="513">IF(AND($C47="annuelle",$D47=BS$2),$BR47,IF($C47="mensuelle",$BR47/12,IF(AND($C47="trimestrielle",$D47&gt;0,OR($D47=BS$2,$D47+3=BS$2,$D47+6=BS$2,$D47+9=BS$2)),$BR47/4,0)))</f>
        <v>0</v>
      </c>
      <c r="BT47" s="64">
        <f t="shared" si="513"/>
        <v>0</v>
      </c>
      <c r="BU47" s="64">
        <f t="shared" si="513"/>
        <v>0</v>
      </c>
      <c r="BV47" s="64">
        <f t="shared" si="513"/>
        <v>0</v>
      </c>
      <c r="BW47" s="64">
        <f t="shared" si="513"/>
        <v>0</v>
      </c>
      <c r="BX47" s="64">
        <f t="shared" si="513"/>
        <v>0</v>
      </c>
      <c r="BY47" s="64">
        <f t="shared" si="513"/>
        <v>0</v>
      </c>
      <c r="BZ47" s="64">
        <f t="shared" si="513"/>
        <v>0</v>
      </c>
      <c r="CA47" s="64">
        <f t="shared" si="513"/>
        <v>0</v>
      </c>
      <c r="CB47" s="64">
        <f t="shared" si="513"/>
        <v>0</v>
      </c>
      <c r="CC47" s="64">
        <f t="shared" si="513"/>
        <v>0</v>
      </c>
      <c r="CD47" s="65">
        <f t="shared" si="513"/>
        <v>0</v>
      </c>
    </row>
    <row r="48" spans="1:82" s="6" customFormat="1" ht="11.25" hidden="1" outlineLevel="1" x14ac:dyDescent="0.2">
      <c r="A48" s="59"/>
      <c r="B48" s="60">
        <v>0.06</v>
      </c>
      <c r="C48" s="61" t="s">
        <v>24</v>
      </c>
      <c r="D48" s="96">
        <v>3</v>
      </c>
      <c r="E48" s="62">
        <v>0</v>
      </c>
      <c r="F48" s="63">
        <f t="shared" si="438"/>
        <v>0</v>
      </c>
      <c r="G48" s="64">
        <f t="shared" si="438"/>
        <v>0</v>
      </c>
      <c r="H48" s="64">
        <f t="shared" si="438"/>
        <v>0</v>
      </c>
      <c r="I48" s="64">
        <f t="shared" si="438"/>
        <v>0</v>
      </c>
      <c r="J48" s="64">
        <f t="shared" si="438"/>
        <v>0</v>
      </c>
      <c r="K48" s="64">
        <f t="shared" si="438"/>
        <v>0</v>
      </c>
      <c r="L48" s="64">
        <f t="shared" si="438"/>
        <v>0</v>
      </c>
      <c r="M48" s="64">
        <f t="shared" si="438"/>
        <v>0</v>
      </c>
      <c r="N48" s="64">
        <f t="shared" si="438"/>
        <v>0</v>
      </c>
      <c r="O48" s="64">
        <f t="shared" si="438"/>
        <v>0</v>
      </c>
      <c r="P48" s="64">
        <f t="shared" si="438"/>
        <v>0</v>
      </c>
      <c r="Q48" s="65">
        <f t="shared" si="438"/>
        <v>0</v>
      </c>
      <c r="R48" s="62">
        <v>0</v>
      </c>
      <c r="S48" s="92">
        <f t="shared" si="509"/>
        <v>0</v>
      </c>
      <c r="T48" s="63">
        <f t="shared" si="505"/>
        <v>0</v>
      </c>
      <c r="U48" s="63">
        <f t="shared" si="505"/>
        <v>0</v>
      </c>
      <c r="V48" s="63">
        <f t="shared" si="505"/>
        <v>0</v>
      </c>
      <c r="W48" s="63">
        <f t="shared" si="505"/>
        <v>0</v>
      </c>
      <c r="X48" s="63">
        <f t="shared" si="505"/>
        <v>0</v>
      </c>
      <c r="Y48" s="63">
        <f t="shared" si="505"/>
        <v>0</v>
      </c>
      <c r="Z48" s="63">
        <f t="shared" si="505"/>
        <v>0</v>
      </c>
      <c r="AA48" s="63">
        <f t="shared" si="505"/>
        <v>0</v>
      </c>
      <c r="AB48" s="63">
        <f t="shared" si="505"/>
        <v>0</v>
      </c>
      <c r="AC48" s="63">
        <f t="shared" si="505"/>
        <v>0</v>
      </c>
      <c r="AD48" s="136">
        <f t="shared" si="505"/>
        <v>0</v>
      </c>
      <c r="AE48" s="62">
        <v>0</v>
      </c>
      <c r="AF48" s="92">
        <f t="shared" si="510"/>
        <v>0</v>
      </c>
      <c r="AG48" s="64">
        <f t="shared" si="506"/>
        <v>0</v>
      </c>
      <c r="AH48" s="64">
        <f t="shared" si="506"/>
        <v>0</v>
      </c>
      <c r="AI48" s="64">
        <f t="shared" si="506"/>
        <v>0</v>
      </c>
      <c r="AJ48" s="64">
        <f t="shared" si="506"/>
        <v>0</v>
      </c>
      <c r="AK48" s="64">
        <f t="shared" si="506"/>
        <v>0</v>
      </c>
      <c r="AL48" s="64">
        <f t="shared" si="506"/>
        <v>0</v>
      </c>
      <c r="AM48" s="64">
        <f t="shared" si="506"/>
        <v>0</v>
      </c>
      <c r="AN48" s="64">
        <f t="shared" si="506"/>
        <v>0</v>
      </c>
      <c r="AO48" s="64">
        <f t="shared" si="506"/>
        <v>0</v>
      </c>
      <c r="AP48" s="64">
        <f t="shared" si="506"/>
        <v>0</v>
      </c>
      <c r="AQ48" s="65">
        <f t="shared" si="506"/>
        <v>0</v>
      </c>
      <c r="AR48" s="62">
        <v>0</v>
      </c>
      <c r="AS48" s="92">
        <f t="shared" si="511"/>
        <v>0</v>
      </c>
      <c r="AT48" s="64">
        <f t="shared" si="435"/>
        <v>0</v>
      </c>
      <c r="AU48" s="64">
        <f t="shared" si="435"/>
        <v>0</v>
      </c>
      <c r="AV48" s="64">
        <f t="shared" si="435"/>
        <v>0</v>
      </c>
      <c r="AW48" s="64">
        <f t="shared" si="435"/>
        <v>0</v>
      </c>
      <c r="AX48" s="64">
        <f t="shared" si="435"/>
        <v>0</v>
      </c>
      <c r="AY48" s="64">
        <f t="shared" si="435"/>
        <v>0</v>
      </c>
      <c r="AZ48" s="64">
        <f t="shared" si="435"/>
        <v>0</v>
      </c>
      <c r="BA48" s="64">
        <f t="shared" si="435"/>
        <v>0</v>
      </c>
      <c r="BB48" s="64">
        <f t="shared" si="435"/>
        <v>0</v>
      </c>
      <c r="BC48" s="64">
        <f t="shared" si="435"/>
        <v>0</v>
      </c>
      <c r="BD48" s="65">
        <f t="shared" si="435"/>
        <v>0</v>
      </c>
      <c r="BE48" s="62">
        <v>0</v>
      </c>
      <c r="BF48" s="92">
        <f t="shared" si="512"/>
        <v>0</v>
      </c>
      <c r="BG48" s="64">
        <f t="shared" si="512"/>
        <v>0</v>
      </c>
      <c r="BH48" s="64">
        <f t="shared" si="512"/>
        <v>0</v>
      </c>
      <c r="BI48" s="64">
        <f t="shared" si="512"/>
        <v>0</v>
      </c>
      <c r="BJ48" s="64">
        <f t="shared" si="512"/>
        <v>0</v>
      </c>
      <c r="BK48" s="64">
        <f t="shared" si="512"/>
        <v>0</v>
      </c>
      <c r="BL48" s="64">
        <f t="shared" si="512"/>
        <v>0</v>
      </c>
      <c r="BM48" s="64">
        <f t="shared" si="512"/>
        <v>0</v>
      </c>
      <c r="BN48" s="64">
        <f t="shared" si="512"/>
        <v>0</v>
      </c>
      <c r="BO48" s="64">
        <f t="shared" si="512"/>
        <v>0</v>
      </c>
      <c r="BP48" s="64">
        <f t="shared" si="512"/>
        <v>0</v>
      </c>
      <c r="BQ48" s="65">
        <f t="shared" si="512"/>
        <v>0</v>
      </c>
      <c r="BR48" s="62">
        <v>0</v>
      </c>
      <c r="BS48" s="92">
        <f t="shared" si="513"/>
        <v>0</v>
      </c>
      <c r="BT48" s="64">
        <f t="shared" si="513"/>
        <v>0</v>
      </c>
      <c r="BU48" s="64">
        <f t="shared" si="513"/>
        <v>0</v>
      </c>
      <c r="BV48" s="64">
        <f t="shared" si="513"/>
        <v>0</v>
      </c>
      <c r="BW48" s="64">
        <f t="shared" si="513"/>
        <v>0</v>
      </c>
      <c r="BX48" s="64">
        <f t="shared" si="513"/>
        <v>0</v>
      </c>
      <c r="BY48" s="64">
        <f t="shared" si="513"/>
        <v>0</v>
      </c>
      <c r="BZ48" s="64">
        <f t="shared" si="513"/>
        <v>0</v>
      </c>
      <c r="CA48" s="64">
        <f t="shared" si="513"/>
        <v>0</v>
      </c>
      <c r="CB48" s="64">
        <f t="shared" si="513"/>
        <v>0</v>
      </c>
      <c r="CC48" s="64">
        <f t="shared" si="513"/>
        <v>0</v>
      </c>
      <c r="CD48" s="65">
        <f t="shared" si="513"/>
        <v>0</v>
      </c>
    </row>
    <row r="49" spans="1:82" s="6" customFormat="1" ht="11.25" hidden="1" outlineLevel="1" x14ac:dyDescent="0.2">
      <c r="A49" s="59"/>
      <c r="B49" s="60">
        <v>0.21</v>
      </c>
      <c r="C49" s="61" t="s">
        <v>27</v>
      </c>
      <c r="D49" s="96"/>
      <c r="E49" s="62">
        <v>0</v>
      </c>
      <c r="F49" s="63">
        <f t="shared" si="438"/>
        <v>0</v>
      </c>
      <c r="G49" s="64">
        <f t="shared" si="438"/>
        <v>0</v>
      </c>
      <c r="H49" s="64">
        <f t="shared" si="438"/>
        <v>0</v>
      </c>
      <c r="I49" s="64">
        <f t="shared" si="438"/>
        <v>0</v>
      </c>
      <c r="J49" s="64">
        <f t="shared" si="438"/>
        <v>0</v>
      </c>
      <c r="K49" s="64">
        <f t="shared" si="438"/>
        <v>0</v>
      </c>
      <c r="L49" s="64">
        <f t="shared" si="438"/>
        <v>0</v>
      </c>
      <c r="M49" s="64">
        <f t="shared" si="438"/>
        <v>0</v>
      </c>
      <c r="N49" s="64">
        <f t="shared" si="438"/>
        <v>0</v>
      </c>
      <c r="O49" s="64">
        <f t="shared" si="438"/>
        <v>0</v>
      </c>
      <c r="P49" s="64">
        <f t="shared" si="438"/>
        <v>0</v>
      </c>
      <c r="Q49" s="65">
        <f t="shared" si="438"/>
        <v>0</v>
      </c>
      <c r="R49" s="62">
        <v>0</v>
      </c>
      <c r="S49" s="92">
        <f t="shared" si="509"/>
        <v>0</v>
      </c>
      <c r="T49" s="63">
        <f t="shared" si="505"/>
        <v>0</v>
      </c>
      <c r="U49" s="63">
        <f t="shared" si="505"/>
        <v>0</v>
      </c>
      <c r="V49" s="63">
        <f t="shared" si="505"/>
        <v>0</v>
      </c>
      <c r="W49" s="63">
        <f t="shared" si="505"/>
        <v>0</v>
      </c>
      <c r="X49" s="63">
        <f t="shared" si="505"/>
        <v>0</v>
      </c>
      <c r="Y49" s="63">
        <f t="shared" si="505"/>
        <v>0</v>
      </c>
      <c r="Z49" s="63">
        <f t="shared" si="505"/>
        <v>0</v>
      </c>
      <c r="AA49" s="63">
        <f t="shared" si="505"/>
        <v>0</v>
      </c>
      <c r="AB49" s="63">
        <f t="shared" si="505"/>
        <v>0</v>
      </c>
      <c r="AC49" s="63">
        <f t="shared" si="505"/>
        <v>0</v>
      </c>
      <c r="AD49" s="136">
        <f t="shared" si="505"/>
        <v>0</v>
      </c>
      <c r="AE49" s="62">
        <v>0</v>
      </c>
      <c r="AF49" s="92">
        <f t="shared" si="510"/>
        <v>0</v>
      </c>
      <c r="AG49" s="64">
        <f t="shared" si="506"/>
        <v>0</v>
      </c>
      <c r="AH49" s="64">
        <f t="shared" si="506"/>
        <v>0</v>
      </c>
      <c r="AI49" s="64">
        <f t="shared" si="506"/>
        <v>0</v>
      </c>
      <c r="AJ49" s="64">
        <f t="shared" si="506"/>
        <v>0</v>
      </c>
      <c r="AK49" s="64">
        <f t="shared" si="506"/>
        <v>0</v>
      </c>
      <c r="AL49" s="64">
        <f t="shared" si="506"/>
        <v>0</v>
      </c>
      <c r="AM49" s="64">
        <f t="shared" si="506"/>
        <v>0</v>
      </c>
      <c r="AN49" s="64">
        <f t="shared" si="506"/>
        <v>0</v>
      </c>
      <c r="AO49" s="64">
        <f t="shared" si="506"/>
        <v>0</v>
      </c>
      <c r="AP49" s="64">
        <f t="shared" si="506"/>
        <v>0</v>
      </c>
      <c r="AQ49" s="65">
        <f t="shared" si="506"/>
        <v>0</v>
      </c>
      <c r="AR49" s="62">
        <v>0</v>
      </c>
      <c r="AS49" s="92">
        <f t="shared" si="511"/>
        <v>0</v>
      </c>
      <c r="AT49" s="64">
        <f t="shared" si="435"/>
        <v>0</v>
      </c>
      <c r="AU49" s="64">
        <f t="shared" si="435"/>
        <v>0</v>
      </c>
      <c r="AV49" s="64">
        <f t="shared" si="435"/>
        <v>0</v>
      </c>
      <c r="AW49" s="64">
        <f t="shared" si="435"/>
        <v>0</v>
      </c>
      <c r="AX49" s="64">
        <f t="shared" si="435"/>
        <v>0</v>
      </c>
      <c r="AY49" s="64">
        <f t="shared" si="435"/>
        <v>0</v>
      </c>
      <c r="AZ49" s="64">
        <f t="shared" si="435"/>
        <v>0</v>
      </c>
      <c r="BA49" s="64">
        <f t="shared" si="435"/>
        <v>0</v>
      </c>
      <c r="BB49" s="64">
        <f t="shared" si="435"/>
        <v>0</v>
      </c>
      <c r="BC49" s="64">
        <f t="shared" si="435"/>
        <v>0</v>
      </c>
      <c r="BD49" s="65">
        <f t="shared" si="435"/>
        <v>0</v>
      </c>
      <c r="BE49" s="62">
        <v>0</v>
      </c>
      <c r="BF49" s="92">
        <f t="shared" si="512"/>
        <v>0</v>
      </c>
      <c r="BG49" s="64">
        <f t="shared" si="512"/>
        <v>0</v>
      </c>
      <c r="BH49" s="64">
        <f t="shared" si="512"/>
        <v>0</v>
      </c>
      <c r="BI49" s="64">
        <f t="shared" si="512"/>
        <v>0</v>
      </c>
      <c r="BJ49" s="64">
        <f t="shared" si="512"/>
        <v>0</v>
      </c>
      <c r="BK49" s="64">
        <f t="shared" si="512"/>
        <v>0</v>
      </c>
      <c r="BL49" s="64">
        <f t="shared" si="512"/>
        <v>0</v>
      </c>
      <c r="BM49" s="64">
        <f t="shared" si="512"/>
        <v>0</v>
      </c>
      <c r="BN49" s="64">
        <f t="shared" si="512"/>
        <v>0</v>
      </c>
      <c r="BO49" s="64">
        <f t="shared" si="512"/>
        <v>0</v>
      </c>
      <c r="BP49" s="64">
        <f t="shared" si="512"/>
        <v>0</v>
      </c>
      <c r="BQ49" s="65">
        <f t="shared" si="512"/>
        <v>0</v>
      </c>
      <c r="BR49" s="62">
        <v>0</v>
      </c>
      <c r="BS49" s="92">
        <f t="shared" si="513"/>
        <v>0</v>
      </c>
      <c r="BT49" s="64">
        <f t="shared" si="513"/>
        <v>0</v>
      </c>
      <c r="BU49" s="64">
        <f t="shared" si="513"/>
        <v>0</v>
      </c>
      <c r="BV49" s="64">
        <f t="shared" si="513"/>
        <v>0</v>
      </c>
      <c r="BW49" s="64">
        <f t="shared" si="513"/>
        <v>0</v>
      </c>
      <c r="BX49" s="64">
        <f t="shared" si="513"/>
        <v>0</v>
      </c>
      <c r="BY49" s="64">
        <f t="shared" si="513"/>
        <v>0</v>
      </c>
      <c r="BZ49" s="64">
        <f t="shared" si="513"/>
        <v>0</v>
      </c>
      <c r="CA49" s="64">
        <f t="shared" si="513"/>
        <v>0</v>
      </c>
      <c r="CB49" s="64">
        <f t="shared" si="513"/>
        <v>0</v>
      </c>
      <c r="CC49" s="64">
        <f t="shared" si="513"/>
        <v>0</v>
      </c>
      <c r="CD49" s="65">
        <f t="shared" si="513"/>
        <v>0</v>
      </c>
    </row>
    <row r="50" spans="1:82" s="6" customFormat="1" ht="11.25" hidden="1" outlineLevel="1" x14ac:dyDescent="0.2">
      <c r="A50" s="59"/>
      <c r="B50" s="60">
        <v>0.21</v>
      </c>
      <c r="C50" s="61" t="s">
        <v>27</v>
      </c>
      <c r="D50" s="96"/>
      <c r="E50" s="62">
        <v>0</v>
      </c>
      <c r="F50" s="63">
        <f t="shared" si="438"/>
        <v>0</v>
      </c>
      <c r="G50" s="64">
        <f t="shared" si="438"/>
        <v>0</v>
      </c>
      <c r="H50" s="64">
        <f t="shared" si="438"/>
        <v>0</v>
      </c>
      <c r="I50" s="64">
        <f t="shared" si="438"/>
        <v>0</v>
      </c>
      <c r="J50" s="64">
        <f t="shared" si="438"/>
        <v>0</v>
      </c>
      <c r="K50" s="64">
        <f t="shared" si="438"/>
        <v>0</v>
      </c>
      <c r="L50" s="64">
        <f t="shared" si="438"/>
        <v>0</v>
      </c>
      <c r="M50" s="64">
        <f t="shared" si="438"/>
        <v>0</v>
      </c>
      <c r="N50" s="64">
        <f t="shared" si="438"/>
        <v>0</v>
      </c>
      <c r="O50" s="64">
        <f t="shared" si="438"/>
        <v>0</v>
      </c>
      <c r="P50" s="64">
        <f t="shared" si="438"/>
        <v>0</v>
      </c>
      <c r="Q50" s="65">
        <f t="shared" si="438"/>
        <v>0</v>
      </c>
      <c r="R50" s="62">
        <v>0</v>
      </c>
      <c r="S50" s="92">
        <f t="shared" si="509"/>
        <v>0</v>
      </c>
      <c r="T50" s="63">
        <f t="shared" si="505"/>
        <v>0</v>
      </c>
      <c r="U50" s="63">
        <f t="shared" si="505"/>
        <v>0</v>
      </c>
      <c r="V50" s="63">
        <f t="shared" si="505"/>
        <v>0</v>
      </c>
      <c r="W50" s="63">
        <f t="shared" si="505"/>
        <v>0</v>
      </c>
      <c r="X50" s="63">
        <f t="shared" si="505"/>
        <v>0</v>
      </c>
      <c r="Y50" s="63">
        <f t="shared" si="505"/>
        <v>0</v>
      </c>
      <c r="Z50" s="63">
        <f t="shared" si="505"/>
        <v>0</v>
      </c>
      <c r="AA50" s="63">
        <f t="shared" si="505"/>
        <v>0</v>
      </c>
      <c r="AB50" s="63">
        <f t="shared" si="505"/>
        <v>0</v>
      </c>
      <c r="AC50" s="63">
        <f t="shared" si="505"/>
        <v>0</v>
      </c>
      <c r="AD50" s="136">
        <f t="shared" si="505"/>
        <v>0</v>
      </c>
      <c r="AE50" s="62">
        <v>0</v>
      </c>
      <c r="AF50" s="92">
        <f t="shared" si="510"/>
        <v>0</v>
      </c>
      <c r="AG50" s="64">
        <f t="shared" si="506"/>
        <v>0</v>
      </c>
      <c r="AH50" s="64">
        <f t="shared" si="506"/>
        <v>0</v>
      </c>
      <c r="AI50" s="64">
        <f t="shared" si="506"/>
        <v>0</v>
      </c>
      <c r="AJ50" s="64">
        <f t="shared" si="506"/>
        <v>0</v>
      </c>
      <c r="AK50" s="64">
        <f t="shared" si="506"/>
        <v>0</v>
      </c>
      <c r="AL50" s="64">
        <f t="shared" si="506"/>
        <v>0</v>
      </c>
      <c r="AM50" s="64">
        <f t="shared" si="506"/>
        <v>0</v>
      </c>
      <c r="AN50" s="64">
        <f t="shared" si="506"/>
        <v>0</v>
      </c>
      <c r="AO50" s="64">
        <f t="shared" si="506"/>
        <v>0</v>
      </c>
      <c r="AP50" s="64">
        <f t="shared" si="506"/>
        <v>0</v>
      </c>
      <c r="AQ50" s="65">
        <f t="shared" si="506"/>
        <v>0</v>
      </c>
      <c r="AR50" s="62">
        <v>0</v>
      </c>
      <c r="AS50" s="92">
        <f t="shared" si="511"/>
        <v>0</v>
      </c>
      <c r="AT50" s="64">
        <f t="shared" si="435"/>
        <v>0</v>
      </c>
      <c r="AU50" s="64">
        <f t="shared" si="435"/>
        <v>0</v>
      </c>
      <c r="AV50" s="64">
        <f t="shared" si="435"/>
        <v>0</v>
      </c>
      <c r="AW50" s="64">
        <f t="shared" si="435"/>
        <v>0</v>
      </c>
      <c r="AX50" s="64">
        <f t="shared" si="435"/>
        <v>0</v>
      </c>
      <c r="AY50" s="64">
        <f t="shared" si="435"/>
        <v>0</v>
      </c>
      <c r="AZ50" s="64">
        <f t="shared" si="435"/>
        <v>0</v>
      </c>
      <c r="BA50" s="64">
        <f t="shared" si="435"/>
        <v>0</v>
      </c>
      <c r="BB50" s="64">
        <f t="shared" si="435"/>
        <v>0</v>
      </c>
      <c r="BC50" s="64">
        <f t="shared" si="435"/>
        <v>0</v>
      </c>
      <c r="BD50" s="65">
        <f t="shared" si="435"/>
        <v>0</v>
      </c>
      <c r="BE50" s="62">
        <v>0</v>
      </c>
      <c r="BF50" s="92">
        <f t="shared" si="512"/>
        <v>0</v>
      </c>
      <c r="BG50" s="64">
        <f t="shared" si="512"/>
        <v>0</v>
      </c>
      <c r="BH50" s="64">
        <f t="shared" si="512"/>
        <v>0</v>
      </c>
      <c r="BI50" s="64">
        <f t="shared" si="512"/>
        <v>0</v>
      </c>
      <c r="BJ50" s="64">
        <f t="shared" si="512"/>
        <v>0</v>
      </c>
      <c r="BK50" s="64">
        <f t="shared" si="512"/>
        <v>0</v>
      </c>
      <c r="BL50" s="64">
        <f t="shared" si="512"/>
        <v>0</v>
      </c>
      <c r="BM50" s="64">
        <f t="shared" si="512"/>
        <v>0</v>
      </c>
      <c r="BN50" s="64">
        <f t="shared" si="512"/>
        <v>0</v>
      </c>
      <c r="BO50" s="64">
        <f t="shared" si="512"/>
        <v>0</v>
      </c>
      <c r="BP50" s="64">
        <f t="shared" si="512"/>
        <v>0</v>
      </c>
      <c r="BQ50" s="65">
        <f t="shared" si="512"/>
        <v>0</v>
      </c>
      <c r="BR50" s="62">
        <v>0</v>
      </c>
      <c r="BS50" s="92">
        <f t="shared" si="513"/>
        <v>0</v>
      </c>
      <c r="BT50" s="64">
        <f t="shared" si="513"/>
        <v>0</v>
      </c>
      <c r="BU50" s="64">
        <f t="shared" si="513"/>
        <v>0</v>
      </c>
      <c r="BV50" s="64">
        <f t="shared" si="513"/>
        <v>0</v>
      </c>
      <c r="BW50" s="64">
        <f t="shared" si="513"/>
        <v>0</v>
      </c>
      <c r="BX50" s="64">
        <f t="shared" si="513"/>
        <v>0</v>
      </c>
      <c r="BY50" s="64">
        <f t="shared" si="513"/>
        <v>0</v>
      </c>
      <c r="BZ50" s="64">
        <f t="shared" si="513"/>
        <v>0</v>
      </c>
      <c r="CA50" s="64">
        <f t="shared" si="513"/>
        <v>0</v>
      </c>
      <c r="CB50" s="64">
        <f t="shared" si="513"/>
        <v>0</v>
      </c>
      <c r="CC50" s="64">
        <f t="shared" si="513"/>
        <v>0</v>
      </c>
      <c r="CD50" s="65">
        <f t="shared" si="513"/>
        <v>0</v>
      </c>
    </row>
    <row r="51" spans="1:82" s="6" customFormat="1" ht="11.25" hidden="1" outlineLevel="1" x14ac:dyDescent="0.2">
      <c r="A51" s="59"/>
      <c r="B51" s="60">
        <v>0</v>
      </c>
      <c r="C51" s="61" t="s">
        <v>25</v>
      </c>
      <c r="D51" s="96"/>
      <c r="E51" s="62">
        <v>0</v>
      </c>
      <c r="F51" s="63">
        <f t="shared" si="438"/>
        <v>0</v>
      </c>
      <c r="G51" s="64">
        <f t="shared" si="438"/>
        <v>0</v>
      </c>
      <c r="H51" s="64">
        <f t="shared" si="438"/>
        <v>0</v>
      </c>
      <c r="I51" s="64">
        <f t="shared" si="438"/>
        <v>0</v>
      </c>
      <c r="J51" s="64">
        <f t="shared" si="438"/>
        <v>0</v>
      </c>
      <c r="K51" s="64">
        <f t="shared" si="438"/>
        <v>0</v>
      </c>
      <c r="L51" s="64">
        <f t="shared" si="438"/>
        <v>0</v>
      </c>
      <c r="M51" s="64">
        <f t="shared" si="438"/>
        <v>0</v>
      </c>
      <c r="N51" s="64">
        <f t="shared" si="438"/>
        <v>0</v>
      </c>
      <c r="O51" s="64">
        <f t="shared" si="438"/>
        <v>0</v>
      </c>
      <c r="P51" s="64">
        <f t="shared" si="438"/>
        <v>0</v>
      </c>
      <c r="Q51" s="65">
        <f t="shared" si="438"/>
        <v>0</v>
      </c>
      <c r="R51" s="62">
        <v>0</v>
      </c>
      <c r="S51" s="92">
        <f t="shared" si="509"/>
        <v>0</v>
      </c>
      <c r="T51" s="63">
        <f t="shared" si="505"/>
        <v>0</v>
      </c>
      <c r="U51" s="63">
        <f t="shared" si="505"/>
        <v>0</v>
      </c>
      <c r="V51" s="63">
        <f t="shared" si="505"/>
        <v>0</v>
      </c>
      <c r="W51" s="63">
        <f t="shared" si="505"/>
        <v>0</v>
      </c>
      <c r="X51" s="63">
        <f t="shared" si="505"/>
        <v>0</v>
      </c>
      <c r="Y51" s="63">
        <f t="shared" si="505"/>
        <v>0</v>
      </c>
      <c r="Z51" s="63">
        <f t="shared" si="505"/>
        <v>0</v>
      </c>
      <c r="AA51" s="63">
        <f t="shared" si="505"/>
        <v>0</v>
      </c>
      <c r="AB51" s="63">
        <f t="shared" si="505"/>
        <v>0</v>
      </c>
      <c r="AC51" s="63">
        <f t="shared" si="505"/>
        <v>0</v>
      </c>
      <c r="AD51" s="136">
        <f t="shared" si="505"/>
        <v>0</v>
      </c>
      <c r="AE51" s="62">
        <v>0</v>
      </c>
      <c r="AF51" s="92">
        <f t="shared" si="510"/>
        <v>0</v>
      </c>
      <c r="AG51" s="64">
        <f t="shared" si="506"/>
        <v>0</v>
      </c>
      <c r="AH51" s="64">
        <f t="shared" si="506"/>
        <v>0</v>
      </c>
      <c r="AI51" s="64">
        <f t="shared" si="506"/>
        <v>0</v>
      </c>
      <c r="AJ51" s="64">
        <f t="shared" si="506"/>
        <v>0</v>
      </c>
      <c r="AK51" s="64">
        <f t="shared" si="506"/>
        <v>0</v>
      </c>
      <c r="AL51" s="64">
        <f t="shared" si="506"/>
        <v>0</v>
      </c>
      <c r="AM51" s="64">
        <f t="shared" si="506"/>
        <v>0</v>
      </c>
      <c r="AN51" s="64">
        <f t="shared" si="506"/>
        <v>0</v>
      </c>
      <c r="AO51" s="64">
        <f t="shared" si="506"/>
        <v>0</v>
      </c>
      <c r="AP51" s="64">
        <f t="shared" si="506"/>
        <v>0</v>
      </c>
      <c r="AQ51" s="65">
        <f t="shared" si="506"/>
        <v>0</v>
      </c>
      <c r="AR51" s="62">
        <v>0</v>
      </c>
      <c r="AS51" s="92">
        <f t="shared" si="511"/>
        <v>0</v>
      </c>
      <c r="AT51" s="64">
        <f t="shared" si="435"/>
        <v>0</v>
      </c>
      <c r="AU51" s="64">
        <f t="shared" si="435"/>
        <v>0</v>
      </c>
      <c r="AV51" s="64">
        <f t="shared" si="435"/>
        <v>0</v>
      </c>
      <c r="AW51" s="64">
        <f t="shared" si="435"/>
        <v>0</v>
      </c>
      <c r="AX51" s="64">
        <f t="shared" si="435"/>
        <v>0</v>
      </c>
      <c r="AY51" s="64">
        <f t="shared" si="435"/>
        <v>0</v>
      </c>
      <c r="AZ51" s="64">
        <f t="shared" si="435"/>
        <v>0</v>
      </c>
      <c r="BA51" s="64">
        <f t="shared" si="435"/>
        <v>0</v>
      </c>
      <c r="BB51" s="64">
        <f t="shared" si="435"/>
        <v>0</v>
      </c>
      <c r="BC51" s="64">
        <f t="shared" si="435"/>
        <v>0</v>
      </c>
      <c r="BD51" s="65">
        <f t="shared" si="435"/>
        <v>0</v>
      </c>
      <c r="BE51" s="62">
        <v>0</v>
      </c>
      <c r="BF51" s="92">
        <f t="shared" si="512"/>
        <v>0</v>
      </c>
      <c r="BG51" s="64">
        <f t="shared" si="512"/>
        <v>0</v>
      </c>
      <c r="BH51" s="64">
        <f t="shared" si="512"/>
        <v>0</v>
      </c>
      <c r="BI51" s="64">
        <f t="shared" si="512"/>
        <v>0</v>
      </c>
      <c r="BJ51" s="64">
        <f t="shared" si="512"/>
        <v>0</v>
      </c>
      <c r="BK51" s="64">
        <f t="shared" si="512"/>
        <v>0</v>
      </c>
      <c r="BL51" s="64">
        <f t="shared" si="512"/>
        <v>0</v>
      </c>
      <c r="BM51" s="64">
        <f t="shared" si="512"/>
        <v>0</v>
      </c>
      <c r="BN51" s="64">
        <f t="shared" si="512"/>
        <v>0</v>
      </c>
      <c r="BO51" s="64">
        <f t="shared" si="512"/>
        <v>0</v>
      </c>
      <c r="BP51" s="64">
        <f t="shared" si="512"/>
        <v>0</v>
      </c>
      <c r="BQ51" s="65">
        <f t="shared" si="512"/>
        <v>0</v>
      </c>
      <c r="BR51" s="62">
        <v>0</v>
      </c>
      <c r="BS51" s="92">
        <f t="shared" si="513"/>
        <v>0</v>
      </c>
      <c r="BT51" s="64">
        <f t="shared" si="513"/>
        <v>0</v>
      </c>
      <c r="BU51" s="64">
        <f t="shared" si="513"/>
        <v>0</v>
      </c>
      <c r="BV51" s="64">
        <f t="shared" si="513"/>
        <v>0</v>
      </c>
      <c r="BW51" s="64">
        <f t="shared" si="513"/>
        <v>0</v>
      </c>
      <c r="BX51" s="64">
        <f t="shared" si="513"/>
        <v>0</v>
      </c>
      <c r="BY51" s="64">
        <f t="shared" si="513"/>
        <v>0</v>
      </c>
      <c r="BZ51" s="64">
        <f t="shared" si="513"/>
        <v>0</v>
      </c>
      <c r="CA51" s="64">
        <f t="shared" si="513"/>
        <v>0</v>
      </c>
      <c r="CB51" s="64">
        <f t="shared" si="513"/>
        <v>0</v>
      </c>
      <c r="CC51" s="64">
        <f t="shared" si="513"/>
        <v>0</v>
      </c>
      <c r="CD51" s="65">
        <f t="shared" si="513"/>
        <v>0</v>
      </c>
    </row>
    <row r="52" spans="1:82" s="6" customFormat="1" ht="11.25" hidden="1" outlineLevel="1" x14ac:dyDescent="0.2">
      <c r="A52" s="59"/>
      <c r="B52" s="60">
        <v>0.21</v>
      </c>
      <c r="C52" s="61" t="s">
        <v>7</v>
      </c>
      <c r="D52" s="96"/>
      <c r="E52" s="62">
        <v>0</v>
      </c>
      <c r="F52" s="63">
        <f t="shared" si="438"/>
        <v>0</v>
      </c>
      <c r="G52" s="64">
        <f t="shared" si="438"/>
        <v>0</v>
      </c>
      <c r="H52" s="64">
        <f t="shared" si="438"/>
        <v>0</v>
      </c>
      <c r="I52" s="64">
        <f t="shared" si="438"/>
        <v>0</v>
      </c>
      <c r="J52" s="64">
        <f t="shared" si="438"/>
        <v>0</v>
      </c>
      <c r="K52" s="64">
        <f t="shared" si="438"/>
        <v>0</v>
      </c>
      <c r="L52" s="64">
        <f t="shared" si="438"/>
        <v>0</v>
      </c>
      <c r="M52" s="64">
        <f t="shared" si="438"/>
        <v>0</v>
      </c>
      <c r="N52" s="64">
        <f t="shared" si="438"/>
        <v>0</v>
      </c>
      <c r="O52" s="64">
        <f t="shared" si="438"/>
        <v>0</v>
      </c>
      <c r="P52" s="64">
        <f t="shared" si="438"/>
        <v>0</v>
      </c>
      <c r="Q52" s="65">
        <f t="shared" si="438"/>
        <v>0</v>
      </c>
      <c r="R52" s="62">
        <v>0</v>
      </c>
      <c r="S52" s="92">
        <f t="shared" si="509"/>
        <v>0</v>
      </c>
      <c r="T52" s="63">
        <f t="shared" si="505"/>
        <v>0</v>
      </c>
      <c r="U52" s="63">
        <f t="shared" si="505"/>
        <v>0</v>
      </c>
      <c r="V52" s="63">
        <f t="shared" si="505"/>
        <v>0</v>
      </c>
      <c r="W52" s="63">
        <f t="shared" si="505"/>
        <v>0</v>
      </c>
      <c r="X52" s="63">
        <f t="shared" si="505"/>
        <v>0</v>
      </c>
      <c r="Y52" s="63">
        <f t="shared" si="505"/>
        <v>0</v>
      </c>
      <c r="Z52" s="63">
        <f t="shared" si="505"/>
        <v>0</v>
      </c>
      <c r="AA52" s="63">
        <f t="shared" si="505"/>
        <v>0</v>
      </c>
      <c r="AB52" s="63">
        <f t="shared" si="505"/>
        <v>0</v>
      </c>
      <c r="AC52" s="63">
        <f t="shared" si="505"/>
        <v>0</v>
      </c>
      <c r="AD52" s="136">
        <f t="shared" si="505"/>
        <v>0</v>
      </c>
      <c r="AE52" s="62">
        <v>0</v>
      </c>
      <c r="AF52" s="92">
        <f t="shared" si="510"/>
        <v>0</v>
      </c>
      <c r="AG52" s="64">
        <f t="shared" si="506"/>
        <v>0</v>
      </c>
      <c r="AH52" s="64">
        <f t="shared" si="506"/>
        <v>0</v>
      </c>
      <c r="AI52" s="64">
        <f t="shared" si="506"/>
        <v>0</v>
      </c>
      <c r="AJ52" s="64">
        <f t="shared" si="506"/>
        <v>0</v>
      </c>
      <c r="AK52" s="64">
        <f t="shared" si="506"/>
        <v>0</v>
      </c>
      <c r="AL52" s="64">
        <f t="shared" si="506"/>
        <v>0</v>
      </c>
      <c r="AM52" s="64">
        <f t="shared" si="506"/>
        <v>0</v>
      </c>
      <c r="AN52" s="64">
        <f t="shared" si="506"/>
        <v>0</v>
      </c>
      <c r="AO52" s="64">
        <f t="shared" si="506"/>
        <v>0</v>
      </c>
      <c r="AP52" s="64">
        <f t="shared" si="506"/>
        <v>0</v>
      </c>
      <c r="AQ52" s="65">
        <f t="shared" si="506"/>
        <v>0</v>
      </c>
      <c r="AR52" s="62">
        <v>0</v>
      </c>
      <c r="AS52" s="92">
        <f t="shared" si="511"/>
        <v>0</v>
      </c>
      <c r="AT52" s="64">
        <f t="shared" si="435"/>
        <v>0</v>
      </c>
      <c r="AU52" s="64">
        <f t="shared" si="435"/>
        <v>0</v>
      </c>
      <c r="AV52" s="64">
        <f t="shared" si="435"/>
        <v>0</v>
      </c>
      <c r="AW52" s="64">
        <f t="shared" si="435"/>
        <v>0</v>
      </c>
      <c r="AX52" s="64">
        <f t="shared" si="435"/>
        <v>0</v>
      </c>
      <c r="AY52" s="64">
        <f t="shared" si="435"/>
        <v>0</v>
      </c>
      <c r="AZ52" s="64">
        <f t="shared" si="435"/>
        <v>0</v>
      </c>
      <c r="BA52" s="64">
        <f t="shared" si="435"/>
        <v>0</v>
      </c>
      <c r="BB52" s="64">
        <f t="shared" si="435"/>
        <v>0</v>
      </c>
      <c r="BC52" s="64">
        <f t="shared" si="435"/>
        <v>0</v>
      </c>
      <c r="BD52" s="65">
        <f t="shared" si="435"/>
        <v>0</v>
      </c>
      <c r="BE52" s="62">
        <v>0</v>
      </c>
      <c r="BF52" s="92">
        <f t="shared" si="512"/>
        <v>0</v>
      </c>
      <c r="BG52" s="64">
        <f t="shared" si="512"/>
        <v>0</v>
      </c>
      <c r="BH52" s="64">
        <f t="shared" si="512"/>
        <v>0</v>
      </c>
      <c r="BI52" s="64">
        <f t="shared" si="512"/>
        <v>0</v>
      </c>
      <c r="BJ52" s="64">
        <f t="shared" si="512"/>
        <v>0</v>
      </c>
      <c r="BK52" s="64">
        <f t="shared" si="512"/>
        <v>0</v>
      </c>
      <c r="BL52" s="64">
        <f t="shared" si="512"/>
        <v>0</v>
      </c>
      <c r="BM52" s="64">
        <f t="shared" si="512"/>
        <v>0</v>
      </c>
      <c r="BN52" s="64">
        <f t="shared" si="512"/>
        <v>0</v>
      </c>
      <c r="BO52" s="64">
        <f t="shared" si="512"/>
        <v>0</v>
      </c>
      <c r="BP52" s="64">
        <f t="shared" si="512"/>
        <v>0</v>
      </c>
      <c r="BQ52" s="65">
        <f t="shared" si="512"/>
        <v>0</v>
      </c>
      <c r="BR52" s="62">
        <v>0</v>
      </c>
      <c r="BS52" s="92">
        <f t="shared" si="513"/>
        <v>0</v>
      </c>
      <c r="BT52" s="64">
        <f t="shared" si="513"/>
        <v>0</v>
      </c>
      <c r="BU52" s="64">
        <f t="shared" si="513"/>
        <v>0</v>
      </c>
      <c r="BV52" s="64">
        <f t="shared" si="513"/>
        <v>0</v>
      </c>
      <c r="BW52" s="64">
        <f t="shared" si="513"/>
        <v>0</v>
      </c>
      <c r="BX52" s="64">
        <f t="shared" si="513"/>
        <v>0</v>
      </c>
      <c r="BY52" s="64">
        <f t="shared" si="513"/>
        <v>0</v>
      </c>
      <c r="BZ52" s="64">
        <f t="shared" si="513"/>
        <v>0</v>
      </c>
      <c r="CA52" s="64">
        <f t="shared" si="513"/>
        <v>0</v>
      </c>
      <c r="CB52" s="64">
        <f t="shared" si="513"/>
        <v>0</v>
      </c>
      <c r="CC52" s="64">
        <f t="shared" si="513"/>
        <v>0</v>
      </c>
      <c r="CD52" s="65">
        <f t="shared" si="513"/>
        <v>0</v>
      </c>
    </row>
    <row r="53" spans="1:82" s="6" customFormat="1" ht="11.25" hidden="1" outlineLevel="1" x14ac:dyDescent="0.2">
      <c r="A53" s="59"/>
      <c r="B53" s="60">
        <v>0.21</v>
      </c>
      <c r="C53" s="61"/>
      <c r="D53" s="96"/>
      <c r="E53" s="62">
        <v>0</v>
      </c>
      <c r="F53" s="63">
        <f t="shared" si="438"/>
        <v>0</v>
      </c>
      <c r="G53" s="64">
        <f t="shared" si="438"/>
        <v>0</v>
      </c>
      <c r="H53" s="64">
        <f t="shared" si="438"/>
        <v>0</v>
      </c>
      <c r="I53" s="64">
        <f t="shared" si="438"/>
        <v>0</v>
      </c>
      <c r="J53" s="64">
        <f t="shared" si="438"/>
        <v>0</v>
      </c>
      <c r="K53" s="64">
        <f t="shared" si="438"/>
        <v>0</v>
      </c>
      <c r="L53" s="64">
        <f t="shared" si="438"/>
        <v>0</v>
      </c>
      <c r="M53" s="64">
        <f t="shared" si="438"/>
        <v>0</v>
      </c>
      <c r="N53" s="64">
        <f t="shared" si="438"/>
        <v>0</v>
      </c>
      <c r="O53" s="64">
        <f t="shared" si="438"/>
        <v>0</v>
      </c>
      <c r="P53" s="64">
        <f t="shared" si="438"/>
        <v>0</v>
      </c>
      <c r="Q53" s="65">
        <f t="shared" si="438"/>
        <v>0</v>
      </c>
      <c r="R53" s="62">
        <v>0</v>
      </c>
      <c r="S53" s="92">
        <f t="shared" si="509"/>
        <v>0</v>
      </c>
      <c r="T53" s="63">
        <f t="shared" si="505"/>
        <v>0</v>
      </c>
      <c r="U53" s="63">
        <f t="shared" si="505"/>
        <v>0</v>
      </c>
      <c r="V53" s="63">
        <f t="shared" si="505"/>
        <v>0</v>
      </c>
      <c r="W53" s="63">
        <f t="shared" si="505"/>
        <v>0</v>
      </c>
      <c r="X53" s="63">
        <f t="shared" si="505"/>
        <v>0</v>
      </c>
      <c r="Y53" s="63">
        <f t="shared" si="505"/>
        <v>0</v>
      </c>
      <c r="Z53" s="63">
        <f t="shared" si="505"/>
        <v>0</v>
      </c>
      <c r="AA53" s="63">
        <f t="shared" si="505"/>
        <v>0</v>
      </c>
      <c r="AB53" s="63">
        <f t="shared" si="505"/>
        <v>0</v>
      </c>
      <c r="AC53" s="63">
        <f t="shared" si="505"/>
        <v>0</v>
      </c>
      <c r="AD53" s="136">
        <f t="shared" si="505"/>
        <v>0</v>
      </c>
      <c r="AE53" s="62">
        <v>0</v>
      </c>
      <c r="AF53" s="92">
        <f t="shared" si="510"/>
        <v>0</v>
      </c>
      <c r="AG53" s="64">
        <f t="shared" si="506"/>
        <v>0</v>
      </c>
      <c r="AH53" s="64">
        <f t="shared" si="506"/>
        <v>0</v>
      </c>
      <c r="AI53" s="64">
        <f t="shared" si="506"/>
        <v>0</v>
      </c>
      <c r="AJ53" s="64">
        <f t="shared" si="506"/>
        <v>0</v>
      </c>
      <c r="AK53" s="64">
        <f t="shared" si="506"/>
        <v>0</v>
      </c>
      <c r="AL53" s="64">
        <f t="shared" si="506"/>
        <v>0</v>
      </c>
      <c r="AM53" s="64">
        <f t="shared" si="506"/>
        <v>0</v>
      </c>
      <c r="AN53" s="64">
        <f t="shared" si="506"/>
        <v>0</v>
      </c>
      <c r="AO53" s="64">
        <f t="shared" si="506"/>
        <v>0</v>
      </c>
      <c r="AP53" s="64">
        <f t="shared" si="506"/>
        <v>0</v>
      </c>
      <c r="AQ53" s="65">
        <f t="shared" si="506"/>
        <v>0</v>
      </c>
      <c r="AR53" s="62">
        <v>0</v>
      </c>
      <c r="AS53" s="92">
        <f t="shared" si="511"/>
        <v>0</v>
      </c>
      <c r="AT53" s="64">
        <f t="shared" si="435"/>
        <v>0</v>
      </c>
      <c r="AU53" s="64">
        <f t="shared" si="435"/>
        <v>0</v>
      </c>
      <c r="AV53" s="64">
        <f t="shared" si="435"/>
        <v>0</v>
      </c>
      <c r="AW53" s="64">
        <f t="shared" si="435"/>
        <v>0</v>
      </c>
      <c r="AX53" s="64">
        <f t="shared" si="435"/>
        <v>0</v>
      </c>
      <c r="AY53" s="64">
        <f t="shared" si="435"/>
        <v>0</v>
      </c>
      <c r="AZ53" s="64">
        <f t="shared" si="435"/>
        <v>0</v>
      </c>
      <c r="BA53" s="64">
        <f t="shared" si="435"/>
        <v>0</v>
      </c>
      <c r="BB53" s="64">
        <f t="shared" si="435"/>
        <v>0</v>
      </c>
      <c r="BC53" s="64">
        <f t="shared" si="435"/>
        <v>0</v>
      </c>
      <c r="BD53" s="65">
        <f t="shared" si="435"/>
        <v>0</v>
      </c>
      <c r="BE53" s="62">
        <v>0</v>
      </c>
      <c r="BF53" s="92">
        <f t="shared" si="512"/>
        <v>0</v>
      </c>
      <c r="BG53" s="64">
        <f t="shared" si="512"/>
        <v>0</v>
      </c>
      <c r="BH53" s="64">
        <f t="shared" si="512"/>
        <v>0</v>
      </c>
      <c r="BI53" s="64">
        <f t="shared" si="512"/>
        <v>0</v>
      </c>
      <c r="BJ53" s="64">
        <f t="shared" si="512"/>
        <v>0</v>
      </c>
      <c r="BK53" s="64">
        <f t="shared" si="512"/>
        <v>0</v>
      </c>
      <c r="BL53" s="64">
        <f t="shared" si="512"/>
        <v>0</v>
      </c>
      <c r="BM53" s="64">
        <f t="shared" si="512"/>
        <v>0</v>
      </c>
      <c r="BN53" s="64">
        <f t="shared" si="512"/>
        <v>0</v>
      </c>
      <c r="BO53" s="64">
        <f t="shared" si="512"/>
        <v>0</v>
      </c>
      <c r="BP53" s="64">
        <f t="shared" si="512"/>
        <v>0</v>
      </c>
      <c r="BQ53" s="65">
        <f t="shared" si="512"/>
        <v>0</v>
      </c>
      <c r="BR53" s="62">
        <v>0</v>
      </c>
      <c r="BS53" s="92">
        <f t="shared" si="513"/>
        <v>0</v>
      </c>
      <c r="BT53" s="64">
        <f t="shared" si="513"/>
        <v>0</v>
      </c>
      <c r="BU53" s="64">
        <f t="shared" si="513"/>
        <v>0</v>
      </c>
      <c r="BV53" s="64">
        <f t="shared" si="513"/>
        <v>0</v>
      </c>
      <c r="BW53" s="64">
        <f t="shared" si="513"/>
        <v>0</v>
      </c>
      <c r="BX53" s="64">
        <f t="shared" si="513"/>
        <v>0</v>
      </c>
      <c r="BY53" s="64">
        <f t="shared" si="513"/>
        <v>0</v>
      </c>
      <c r="BZ53" s="64">
        <f t="shared" si="513"/>
        <v>0</v>
      </c>
      <c r="CA53" s="64">
        <f t="shared" si="513"/>
        <v>0</v>
      </c>
      <c r="CB53" s="64">
        <f t="shared" si="513"/>
        <v>0</v>
      </c>
      <c r="CC53" s="64">
        <f t="shared" si="513"/>
        <v>0</v>
      </c>
      <c r="CD53" s="65">
        <f t="shared" si="513"/>
        <v>0</v>
      </c>
    </row>
    <row r="54" spans="1:82" s="6" customFormat="1" ht="12" hidden="1" outlineLevel="1" thickBot="1" x14ac:dyDescent="0.25">
      <c r="A54" s="59"/>
      <c r="B54" s="60">
        <v>0.21</v>
      </c>
      <c r="C54" s="61"/>
      <c r="D54" s="96"/>
      <c r="E54" s="62">
        <v>0</v>
      </c>
      <c r="F54" s="63">
        <f t="shared" si="438"/>
        <v>0</v>
      </c>
      <c r="G54" s="64">
        <f t="shared" si="438"/>
        <v>0</v>
      </c>
      <c r="H54" s="64">
        <f t="shared" si="438"/>
        <v>0</v>
      </c>
      <c r="I54" s="64">
        <f t="shared" si="438"/>
        <v>0</v>
      </c>
      <c r="J54" s="64">
        <f t="shared" si="438"/>
        <v>0</v>
      </c>
      <c r="K54" s="64">
        <f t="shared" si="438"/>
        <v>0</v>
      </c>
      <c r="L54" s="64">
        <f t="shared" si="438"/>
        <v>0</v>
      </c>
      <c r="M54" s="64">
        <f t="shared" si="438"/>
        <v>0</v>
      </c>
      <c r="N54" s="64">
        <f t="shared" si="438"/>
        <v>0</v>
      </c>
      <c r="O54" s="64">
        <f t="shared" si="438"/>
        <v>0</v>
      </c>
      <c r="P54" s="64">
        <f t="shared" si="438"/>
        <v>0</v>
      </c>
      <c r="Q54" s="65">
        <f t="shared" si="438"/>
        <v>0</v>
      </c>
      <c r="R54" s="62">
        <v>0</v>
      </c>
      <c r="S54" s="92">
        <f t="shared" si="509"/>
        <v>0</v>
      </c>
      <c r="T54" s="63">
        <f t="shared" si="505"/>
        <v>0</v>
      </c>
      <c r="U54" s="63">
        <f t="shared" si="505"/>
        <v>0</v>
      </c>
      <c r="V54" s="63">
        <f t="shared" si="505"/>
        <v>0</v>
      </c>
      <c r="W54" s="63">
        <f t="shared" si="505"/>
        <v>0</v>
      </c>
      <c r="X54" s="63">
        <f t="shared" si="505"/>
        <v>0</v>
      </c>
      <c r="Y54" s="63">
        <f t="shared" si="505"/>
        <v>0</v>
      </c>
      <c r="Z54" s="63">
        <f t="shared" si="505"/>
        <v>0</v>
      </c>
      <c r="AA54" s="63">
        <f t="shared" si="505"/>
        <v>0</v>
      </c>
      <c r="AB54" s="63">
        <f t="shared" si="505"/>
        <v>0</v>
      </c>
      <c r="AC54" s="63">
        <f t="shared" si="505"/>
        <v>0</v>
      </c>
      <c r="AD54" s="136">
        <f t="shared" si="505"/>
        <v>0</v>
      </c>
      <c r="AE54" s="62">
        <v>0</v>
      </c>
      <c r="AF54" s="92">
        <f t="shared" si="510"/>
        <v>0</v>
      </c>
      <c r="AG54" s="64">
        <f t="shared" si="506"/>
        <v>0</v>
      </c>
      <c r="AH54" s="64">
        <f t="shared" si="506"/>
        <v>0</v>
      </c>
      <c r="AI54" s="64">
        <f t="shared" si="506"/>
        <v>0</v>
      </c>
      <c r="AJ54" s="64">
        <f t="shared" si="506"/>
        <v>0</v>
      </c>
      <c r="AK54" s="64">
        <f t="shared" si="506"/>
        <v>0</v>
      </c>
      <c r="AL54" s="64">
        <f t="shared" si="506"/>
        <v>0</v>
      </c>
      <c r="AM54" s="64">
        <f t="shared" si="506"/>
        <v>0</v>
      </c>
      <c r="AN54" s="64">
        <f t="shared" si="506"/>
        <v>0</v>
      </c>
      <c r="AO54" s="64">
        <f t="shared" si="506"/>
        <v>0</v>
      </c>
      <c r="AP54" s="64">
        <f t="shared" si="506"/>
        <v>0</v>
      </c>
      <c r="AQ54" s="65">
        <f t="shared" si="506"/>
        <v>0</v>
      </c>
      <c r="AR54" s="62">
        <v>0</v>
      </c>
      <c r="AS54" s="92">
        <f t="shared" si="511"/>
        <v>0</v>
      </c>
      <c r="AT54" s="64">
        <f t="shared" si="435"/>
        <v>0</v>
      </c>
      <c r="AU54" s="64">
        <f t="shared" si="435"/>
        <v>0</v>
      </c>
      <c r="AV54" s="64">
        <f t="shared" si="435"/>
        <v>0</v>
      </c>
      <c r="AW54" s="64">
        <f t="shared" si="435"/>
        <v>0</v>
      </c>
      <c r="AX54" s="64">
        <f t="shared" si="435"/>
        <v>0</v>
      </c>
      <c r="AY54" s="64">
        <f t="shared" si="435"/>
        <v>0</v>
      </c>
      <c r="AZ54" s="64">
        <f t="shared" si="435"/>
        <v>0</v>
      </c>
      <c r="BA54" s="64">
        <f t="shared" si="435"/>
        <v>0</v>
      </c>
      <c r="BB54" s="64">
        <f t="shared" si="435"/>
        <v>0</v>
      </c>
      <c r="BC54" s="64">
        <f t="shared" si="435"/>
        <v>0</v>
      </c>
      <c r="BD54" s="65">
        <f t="shared" si="435"/>
        <v>0</v>
      </c>
      <c r="BE54" s="62">
        <v>0</v>
      </c>
      <c r="BF54" s="92">
        <f t="shared" si="512"/>
        <v>0</v>
      </c>
      <c r="BG54" s="64">
        <f t="shared" si="512"/>
        <v>0</v>
      </c>
      <c r="BH54" s="64">
        <f t="shared" si="512"/>
        <v>0</v>
      </c>
      <c r="BI54" s="64">
        <f t="shared" si="512"/>
        <v>0</v>
      </c>
      <c r="BJ54" s="64">
        <f t="shared" si="512"/>
        <v>0</v>
      </c>
      <c r="BK54" s="64">
        <f t="shared" si="512"/>
        <v>0</v>
      </c>
      <c r="BL54" s="64">
        <f t="shared" si="512"/>
        <v>0</v>
      </c>
      <c r="BM54" s="64">
        <f t="shared" si="512"/>
        <v>0</v>
      </c>
      <c r="BN54" s="64">
        <f t="shared" si="512"/>
        <v>0</v>
      </c>
      <c r="BO54" s="64">
        <f t="shared" si="512"/>
        <v>0</v>
      </c>
      <c r="BP54" s="64">
        <f t="shared" si="512"/>
        <v>0</v>
      </c>
      <c r="BQ54" s="65">
        <f t="shared" si="512"/>
        <v>0</v>
      </c>
      <c r="BR54" s="62">
        <v>0</v>
      </c>
      <c r="BS54" s="92">
        <f t="shared" si="513"/>
        <v>0</v>
      </c>
      <c r="BT54" s="64">
        <f t="shared" si="513"/>
        <v>0</v>
      </c>
      <c r="BU54" s="64">
        <f t="shared" si="513"/>
        <v>0</v>
      </c>
      <c r="BV54" s="64">
        <f t="shared" si="513"/>
        <v>0</v>
      </c>
      <c r="BW54" s="64">
        <f t="shared" si="513"/>
        <v>0</v>
      </c>
      <c r="BX54" s="64">
        <f t="shared" si="513"/>
        <v>0</v>
      </c>
      <c r="BY54" s="64">
        <f t="shared" si="513"/>
        <v>0</v>
      </c>
      <c r="BZ54" s="64">
        <f t="shared" si="513"/>
        <v>0</v>
      </c>
      <c r="CA54" s="64">
        <f t="shared" si="513"/>
        <v>0</v>
      </c>
      <c r="CB54" s="64">
        <f t="shared" si="513"/>
        <v>0</v>
      </c>
      <c r="CC54" s="64">
        <f t="shared" si="513"/>
        <v>0</v>
      </c>
      <c r="CD54" s="65">
        <f t="shared" si="513"/>
        <v>0</v>
      </c>
    </row>
    <row r="55" spans="1:82" s="8" customFormat="1" collapsed="1" thickBot="1" x14ac:dyDescent="0.25">
      <c r="A55" s="47" t="s">
        <v>5</v>
      </c>
      <c r="B55" s="49"/>
      <c r="C55" s="50"/>
      <c r="D55" s="94"/>
      <c r="E55" s="55">
        <f>SUM(E56:E62)</f>
        <v>0</v>
      </c>
      <c r="F55" s="132">
        <f t="shared" ref="F55:Q55" si="514">SUM(F56:F62)</f>
        <v>0</v>
      </c>
      <c r="G55" s="129">
        <f t="shared" si="514"/>
        <v>0</v>
      </c>
      <c r="H55" s="129">
        <f t="shared" si="514"/>
        <v>0</v>
      </c>
      <c r="I55" s="129">
        <f t="shared" si="514"/>
        <v>0</v>
      </c>
      <c r="J55" s="129">
        <f t="shared" si="514"/>
        <v>0</v>
      </c>
      <c r="K55" s="129">
        <f t="shared" si="514"/>
        <v>0</v>
      </c>
      <c r="L55" s="129">
        <f t="shared" si="514"/>
        <v>0</v>
      </c>
      <c r="M55" s="129">
        <f t="shared" si="514"/>
        <v>0</v>
      </c>
      <c r="N55" s="129">
        <f t="shared" si="514"/>
        <v>0</v>
      </c>
      <c r="O55" s="129">
        <f t="shared" si="514"/>
        <v>0</v>
      </c>
      <c r="P55" s="129">
        <f t="shared" si="514"/>
        <v>0</v>
      </c>
      <c r="Q55" s="130">
        <f t="shared" si="514"/>
        <v>0</v>
      </c>
      <c r="R55" s="55">
        <f>SUM(R56:R62)</f>
        <v>0</v>
      </c>
      <c r="S55" s="132">
        <f t="shared" ref="S55" si="515">SUM(S56:S62)</f>
        <v>0</v>
      </c>
      <c r="T55" s="129">
        <f t="shared" ref="T55" si="516">SUM(T56:T62)</f>
        <v>0</v>
      </c>
      <c r="U55" s="129">
        <f t="shared" ref="U55" si="517">SUM(U56:U62)</f>
        <v>0</v>
      </c>
      <c r="V55" s="129">
        <f t="shared" ref="V55" si="518">SUM(V56:V62)</f>
        <v>0</v>
      </c>
      <c r="W55" s="129">
        <f t="shared" ref="W55" si="519">SUM(W56:W62)</f>
        <v>0</v>
      </c>
      <c r="X55" s="129">
        <f t="shared" ref="X55" si="520">SUM(X56:X62)</f>
        <v>0</v>
      </c>
      <c r="Y55" s="129">
        <f t="shared" ref="Y55" si="521">SUM(Y56:Y62)</f>
        <v>0</v>
      </c>
      <c r="Z55" s="129">
        <f t="shared" ref="Z55" si="522">SUM(Z56:Z62)</f>
        <v>0</v>
      </c>
      <c r="AA55" s="129">
        <f t="shared" ref="AA55" si="523">SUM(AA56:AA62)</f>
        <v>0</v>
      </c>
      <c r="AB55" s="129">
        <f t="shared" ref="AB55" si="524">SUM(AB56:AB62)</f>
        <v>0</v>
      </c>
      <c r="AC55" s="129">
        <f t="shared" ref="AC55" si="525">SUM(AC56:AC62)</f>
        <v>0</v>
      </c>
      <c r="AD55" s="130">
        <f t="shared" ref="AD55" si="526">SUM(AD56:AD62)</f>
        <v>0</v>
      </c>
      <c r="AE55" s="55">
        <f>SUM(AE56:AE62)</f>
        <v>0</v>
      </c>
      <c r="AF55" s="132">
        <f t="shared" ref="AF55" si="527">SUM(AF56:AF62)</f>
        <v>0</v>
      </c>
      <c r="AG55" s="129">
        <f t="shared" ref="AG55" si="528">SUM(AG56:AG62)</f>
        <v>0</v>
      </c>
      <c r="AH55" s="129">
        <f t="shared" ref="AH55" si="529">SUM(AH56:AH62)</f>
        <v>0</v>
      </c>
      <c r="AI55" s="129">
        <f t="shared" ref="AI55" si="530">SUM(AI56:AI62)</f>
        <v>0</v>
      </c>
      <c r="AJ55" s="129">
        <f t="shared" ref="AJ55" si="531">SUM(AJ56:AJ62)</f>
        <v>0</v>
      </c>
      <c r="AK55" s="129">
        <f t="shared" ref="AK55" si="532">SUM(AK56:AK62)</f>
        <v>0</v>
      </c>
      <c r="AL55" s="129">
        <f t="shared" ref="AL55" si="533">SUM(AL56:AL62)</f>
        <v>0</v>
      </c>
      <c r="AM55" s="129">
        <f t="shared" ref="AM55" si="534">SUM(AM56:AM62)</f>
        <v>0</v>
      </c>
      <c r="AN55" s="129">
        <f t="shared" ref="AN55" si="535">SUM(AN56:AN62)</f>
        <v>0</v>
      </c>
      <c r="AO55" s="129">
        <f t="shared" ref="AO55" si="536">SUM(AO56:AO62)</f>
        <v>0</v>
      </c>
      <c r="AP55" s="129">
        <f t="shared" ref="AP55" si="537">SUM(AP56:AP62)</f>
        <v>0</v>
      </c>
      <c r="AQ55" s="130">
        <f t="shared" ref="AQ55" si="538">SUM(AQ56:AQ62)</f>
        <v>0</v>
      </c>
      <c r="AR55" s="55">
        <f>SUM(AR56:AR62)</f>
        <v>0</v>
      </c>
      <c r="AS55" s="132">
        <f t="shared" ref="AS55" si="539">SUM(AS56:AS62)</f>
        <v>0</v>
      </c>
      <c r="AT55" s="129">
        <f t="shared" ref="AT55" si="540">SUM(AT56:AT62)</f>
        <v>0</v>
      </c>
      <c r="AU55" s="129">
        <f t="shared" ref="AU55" si="541">SUM(AU56:AU62)</f>
        <v>0</v>
      </c>
      <c r="AV55" s="129">
        <f t="shared" ref="AV55" si="542">SUM(AV56:AV62)</f>
        <v>0</v>
      </c>
      <c r="AW55" s="129">
        <f t="shared" ref="AW55" si="543">SUM(AW56:AW62)</f>
        <v>0</v>
      </c>
      <c r="AX55" s="129">
        <f t="shared" ref="AX55" si="544">SUM(AX56:AX62)</f>
        <v>0</v>
      </c>
      <c r="AY55" s="129">
        <f t="shared" ref="AY55" si="545">SUM(AY56:AY62)</f>
        <v>0</v>
      </c>
      <c r="AZ55" s="129">
        <f t="shared" ref="AZ55" si="546">SUM(AZ56:AZ62)</f>
        <v>0</v>
      </c>
      <c r="BA55" s="129">
        <f t="shared" ref="BA55" si="547">SUM(BA56:BA62)</f>
        <v>0</v>
      </c>
      <c r="BB55" s="129">
        <f t="shared" ref="BB55" si="548">SUM(BB56:BB62)</f>
        <v>0</v>
      </c>
      <c r="BC55" s="129">
        <f t="shared" ref="BC55" si="549">SUM(BC56:BC62)</f>
        <v>0</v>
      </c>
      <c r="BD55" s="130">
        <f t="shared" ref="BD55" si="550">SUM(BD56:BD62)</f>
        <v>0</v>
      </c>
      <c r="BE55" s="55">
        <f>SUM(BE56:BE62)</f>
        <v>0</v>
      </c>
      <c r="BF55" s="132">
        <f t="shared" ref="BF55" si="551">SUM(BF56:BF62)</f>
        <v>0</v>
      </c>
      <c r="BG55" s="129">
        <f t="shared" ref="BG55" si="552">SUM(BG56:BG62)</f>
        <v>0</v>
      </c>
      <c r="BH55" s="129">
        <f t="shared" ref="BH55" si="553">SUM(BH56:BH62)</f>
        <v>0</v>
      </c>
      <c r="BI55" s="129">
        <f t="shared" ref="BI55" si="554">SUM(BI56:BI62)</f>
        <v>0</v>
      </c>
      <c r="BJ55" s="129">
        <f t="shared" ref="BJ55" si="555">SUM(BJ56:BJ62)</f>
        <v>0</v>
      </c>
      <c r="BK55" s="129">
        <f t="shared" ref="BK55" si="556">SUM(BK56:BK62)</f>
        <v>0</v>
      </c>
      <c r="BL55" s="129">
        <f t="shared" ref="BL55" si="557">SUM(BL56:BL62)</f>
        <v>0</v>
      </c>
      <c r="BM55" s="129">
        <f t="shared" ref="BM55" si="558">SUM(BM56:BM62)</f>
        <v>0</v>
      </c>
      <c r="BN55" s="129">
        <f t="shared" ref="BN55" si="559">SUM(BN56:BN62)</f>
        <v>0</v>
      </c>
      <c r="BO55" s="129">
        <f t="shared" ref="BO55" si="560">SUM(BO56:BO62)</f>
        <v>0</v>
      </c>
      <c r="BP55" s="129">
        <f t="shared" ref="BP55" si="561">SUM(BP56:BP62)</f>
        <v>0</v>
      </c>
      <c r="BQ55" s="130">
        <f t="shared" ref="BQ55" si="562">SUM(BQ56:BQ62)</f>
        <v>0</v>
      </c>
      <c r="BR55" s="55">
        <f>SUM(BR56:BR62)</f>
        <v>0</v>
      </c>
      <c r="BS55" s="132">
        <f t="shared" ref="BS55" si="563">SUM(BS56:BS62)</f>
        <v>0</v>
      </c>
      <c r="BT55" s="129">
        <f t="shared" ref="BT55" si="564">SUM(BT56:BT62)</f>
        <v>0</v>
      </c>
      <c r="BU55" s="129">
        <f t="shared" ref="BU55" si="565">SUM(BU56:BU62)</f>
        <v>0</v>
      </c>
      <c r="BV55" s="129">
        <f t="shared" ref="BV55" si="566">SUM(BV56:BV62)</f>
        <v>0</v>
      </c>
      <c r="BW55" s="129">
        <f t="shared" ref="BW55" si="567">SUM(BW56:BW62)</f>
        <v>0</v>
      </c>
      <c r="BX55" s="129">
        <f t="shared" ref="BX55" si="568">SUM(BX56:BX62)</f>
        <v>0</v>
      </c>
      <c r="BY55" s="129">
        <f t="shared" ref="BY55" si="569">SUM(BY56:BY62)</f>
        <v>0</v>
      </c>
      <c r="BZ55" s="129">
        <f t="shared" ref="BZ55" si="570">SUM(BZ56:BZ62)</f>
        <v>0</v>
      </c>
      <c r="CA55" s="129">
        <f t="shared" ref="CA55" si="571">SUM(CA56:CA62)</f>
        <v>0</v>
      </c>
      <c r="CB55" s="129">
        <f t="shared" ref="CB55" si="572">SUM(CB56:CB62)</f>
        <v>0</v>
      </c>
      <c r="CC55" s="129">
        <f t="shared" ref="CC55" si="573">SUM(CC56:CC62)</f>
        <v>0</v>
      </c>
      <c r="CD55" s="130">
        <f t="shared" ref="CD55" si="574">SUM(CD56:CD62)</f>
        <v>0</v>
      </c>
    </row>
    <row r="56" spans="1:82" s="8" customFormat="1" ht="12" hidden="1" outlineLevel="1" x14ac:dyDescent="0.2">
      <c r="A56" s="72"/>
      <c r="B56" s="73">
        <v>0</v>
      </c>
      <c r="C56" s="57" t="s">
        <v>27</v>
      </c>
      <c r="D56" s="95"/>
      <c r="E56" s="58">
        <v>0</v>
      </c>
      <c r="F56" s="63">
        <f t="shared" si="438"/>
        <v>0</v>
      </c>
      <c r="G56" s="64">
        <f t="shared" si="438"/>
        <v>0</v>
      </c>
      <c r="H56" s="64">
        <f t="shared" si="438"/>
        <v>0</v>
      </c>
      <c r="I56" s="64">
        <f t="shared" si="438"/>
        <v>0</v>
      </c>
      <c r="J56" s="64">
        <f t="shared" si="438"/>
        <v>0</v>
      </c>
      <c r="K56" s="64">
        <f>E56</f>
        <v>0</v>
      </c>
      <c r="L56" s="64">
        <f t="shared" si="438"/>
        <v>0</v>
      </c>
      <c r="M56" s="64">
        <f t="shared" si="438"/>
        <v>0</v>
      </c>
      <c r="N56" s="64">
        <f t="shared" si="438"/>
        <v>0</v>
      </c>
      <c r="O56" s="64">
        <f t="shared" si="438"/>
        <v>0</v>
      </c>
      <c r="P56" s="64">
        <f t="shared" si="438"/>
        <v>0</v>
      </c>
      <c r="Q56" s="65">
        <f t="shared" si="438"/>
        <v>0</v>
      </c>
      <c r="R56" s="58">
        <v>0</v>
      </c>
      <c r="S56" s="92">
        <f>IF(AND($C56="annuelle",$D56=S$2),$R56,IF($C56="mensuelle",$R56/12,IF(AND($C56="trimestrielle",$D56&gt;0,OR($D56=S$2,$D56+3=S$2,$D56+6=S$2,$D56+9=S$2)),$R56/4,0)))</f>
        <v>0</v>
      </c>
      <c r="T56" s="63">
        <f t="shared" ref="T56:AD67" si="575">IF(AND($C56="annuelle",$D56=T$2),$R56,IF($C56="mensuelle",$R56/12,IF(AND($C56="trimestrielle",$D56&gt;0,OR($D56=T$2,$D56+3=T$2,$D56+6=T$2,$D56+9=T$2)),$R56/4,0)))</f>
        <v>0</v>
      </c>
      <c r="U56" s="63">
        <f t="shared" si="575"/>
        <v>0</v>
      </c>
      <c r="V56" s="63">
        <f t="shared" si="575"/>
        <v>0</v>
      </c>
      <c r="W56" s="63">
        <f t="shared" si="575"/>
        <v>0</v>
      </c>
      <c r="X56" s="63">
        <f>R56</f>
        <v>0</v>
      </c>
      <c r="Y56" s="63">
        <f t="shared" si="575"/>
        <v>0</v>
      </c>
      <c r="Z56" s="63">
        <f t="shared" si="575"/>
        <v>0</v>
      </c>
      <c r="AA56" s="63">
        <f t="shared" si="575"/>
        <v>0</v>
      </c>
      <c r="AB56" s="63">
        <f t="shared" si="575"/>
        <v>0</v>
      </c>
      <c r="AC56" s="63">
        <f t="shared" si="575"/>
        <v>0</v>
      </c>
      <c r="AD56" s="136">
        <f t="shared" si="575"/>
        <v>0</v>
      </c>
      <c r="AE56" s="58">
        <v>0</v>
      </c>
      <c r="AF56" s="141">
        <f>IF(AND($C56="annuelle",$D56=AF$2),$AE56,IF($C56="mensuelle",$AE56/12,IF(AND($C56="trimestrielle",$D56&gt;0,OR($D56=AF$2,$D56+3=AF$2,$D56+6=AF$2,$D56+9=AF$2)),$AE56/4,0)))</f>
        <v>0</v>
      </c>
      <c r="AG56" s="75">
        <f t="shared" si="506"/>
        <v>0</v>
      </c>
      <c r="AH56" s="75">
        <f t="shared" si="506"/>
        <v>0</v>
      </c>
      <c r="AI56" s="75">
        <f t="shared" si="506"/>
        <v>0</v>
      </c>
      <c r="AJ56" s="75">
        <f t="shared" si="506"/>
        <v>0</v>
      </c>
      <c r="AK56" s="75">
        <f>AE56</f>
        <v>0</v>
      </c>
      <c r="AL56" s="75">
        <f t="shared" si="506"/>
        <v>0</v>
      </c>
      <c r="AM56" s="75">
        <f t="shared" si="506"/>
        <v>0</v>
      </c>
      <c r="AN56" s="75">
        <f t="shared" si="506"/>
        <v>0</v>
      </c>
      <c r="AO56" s="75">
        <f t="shared" si="506"/>
        <v>0</v>
      </c>
      <c r="AP56" s="75">
        <f t="shared" si="506"/>
        <v>0</v>
      </c>
      <c r="AQ56" s="76">
        <f t="shared" si="506"/>
        <v>0</v>
      </c>
      <c r="AR56" s="58">
        <v>0</v>
      </c>
      <c r="AS56" s="141">
        <f>IF(AND($C56="annuelle",$D56=AS$2),$AR56,IF($C56="mensuelle",$AR56/12,IF(AND($C56="trimestrielle",$D56&gt;0,OR($D56=AS$2,$D56+3=AS$2,$D56+6=AS$2,$D56+9=AS$2)),$AR56/4,0)))</f>
        <v>0</v>
      </c>
      <c r="AT56" s="75">
        <f t="shared" si="435"/>
        <v>0</v>
      </c>
      <c r="AU56" s="75">
        <f t="shared" si="435"/>
        <v>0</v>
      </c>
      <c r="AV56" s="75">
        <f t="shared" si="435"/>
        <v>0</v>
      </c>
      <c r="AW56" s="75">
        <f t="shared" si="435"/>
        <v>0</v>
      </c>
      <c r="AX56" s="64">
        <f>AR56</f>
        <v>0</v>
      </c>
      <c r="AY56" s="75">
        <f t="shared" si="435"/>
        <v>0</v>
      </c>
      <c r="AZ56" s="75">
        <f t="shared" si="435"/>
        <v>0</v>
      </c>
      <c r="BA56" s="75">
        <f t="shared" si="435"/>
        <v>0</v>
      </c>
      <c r="BB56" s="75">
        <f t="shared" si="435"/>
        <v>0</v>
      </c>
      <c r="BC56" s="75">
        <f t="shared" si="435"/>
        <v>0</v>
      </c>
      <c r="BD56" s="76">
        <f t="shared" si="435"/>
        <v>0</v>
      </c>
      <c r="BE56" s="58">
        <v>0</v>
      </c>
      <c r="BF56" s="141">
        <f>IF(AND($C56="annuelle",$D56=BF$2),$BE56,IF($C56="mensuelle",$BE56/12,IF(AND($C56="trimestrielle",$D56&gt;0,OR($D56=BF$2,$D56+3=BF$2,$D56+6=BF$2,$D56+9=BF$2)),$BE56/4,0)))</f>
        <v>0</v>
      </c>
      <c r="BG56" s="75">
        <f t="shared" ref="BG56:BQ56" si="576">IF(AND($C56="annuelle",$D56=BG$2),$BE56,IF($C56="mensuelle",$BE56/12,IF(AND($C56="trimestrielle",$D56&gt;0,OR($D56=BG$2,$D56+3=BG$2,$D56+6=BG$2,$D56+9=BG$2)),$BE56/4,0)))</f>
        <v>0</v>
      </c>
      <c r="BH56" s="75">
        <f t="shared" si="576"/>
        <v>0</v>
      </c>
      <c r="BI56" s="75">
        <f t="shared" si="576"/>
        <v>0</v>
      </c>
      <c r="BJ56" s="75">
        <f t="shared" si="576"/>
        <v>0</v>
      </c>
      <c r="BK56" s="64">
        <f>BE56</f>
        <v>0</v>
      </c>
      <c r="BL56" s="75">
        <f t="shared" si="576"/>
        <v>0</v>
      </c>
      <c r="BM56" s="75">
        <f t="shared" si="576"/>
        <v>0</v>
      </c>
      <c r="BN56" s="75">
        <f t="shared" si="576"/>
        <v>0</v>
      </c>
      <c r="BO56" s="75">
        <f t="shared" si="576"/>
        <v>0</v>
      </c>
      <c r="BP56" s="75">
        <f t="shared" si="576"/>
        <v>0</v>
      </c>
      <c r="BQ56" s="76">
        <f t="shared" si="576"/>
        <v>0</v>
      </c>
      <c r="BR56" s="58">
        <v>0</v>
      </c>
      <c r="BS56" s="141">
        <f>IF(AND($C56="annuelle",$D56=BS$2),$BR56,IF($C56="mensuelle",$BR56/12,IF(AND($C56="trimestrielle",$D56&gt;0,OR($D56=BS$2,$D56+3=BS$2,$D56+6=BS$2,$D56+9=BS$2)),$BR56/4,0)))</f>
        <v>0</v>
      </c>
      <c r="BT56" s="75">
        <f t="shared" ref="BT56:CD56" si="577">IF(AND($C56="annuelle",$D56=BT$2),$BR56,IF($C56="mensuelle",$BR56/12,IF(AND($C56="trimestrielle",$D56&gt;0,OR($D56=BT$2,$D56+3=BT$2,$D56+6=BT$2,$D56+9=BT$2)),$BR56/4,0)))</f>
        <v>0</v>
      </c>
      <c r="BU56" s="75">
        <f t="shared" si="577"/>
        <v>0</v>
      </c>
      <c r="BV56" s="75">
        <f t="shared" si="577"/>
        <v>0</v>
      </c>
      <c r="BW56" s="75">
        <f t="shared" si="577"/>
        <v>0</v>
      </c>
      <c r="BX56" s="64">
        <f>BR56</f>
        <v>0</v>
      </c>
      <c r="BY56" s="75">
        <f t="shared" si="577"/>
        <v>0</v>
      </c>
      <c r="BZ56" s="75">
        <f t="shared" si="577"/>
        <v>0</v>
      </c>
      <c r="CA56" s="75">
        <f t="shared" si="577"/>
        <v>0</v>
      </c>
      <c r="CB56" s="75">
        <f t="shared" si="577"/>
        <v>0</v>
      </c>
      <c r="CC56" s="75">
        <f t="shared" si="577"/>
        <v>0</v>
      </c>
      <c r="CD56" s="76">
        <f t="shared" si="577"/>
        <v>0</v>
      </c>
    </row>
    <row r="57" spans="1:82" s="6" customFormat="1" ht="11.25" hidden="1" outlineLevel="1" x14ac:dyDescent="0.2">
      <c r="A57" s="59"/>
      <c r="B57" s="60">
        <v>0</v>
      </c>
      <c r="C57" s="61" t="s">
        <v>27</v>
      </c>
      <c r="D57" s="96"/>
      <c r="E57" s="62">
        <v>0</v>
      </c>
      <c r="F57" s="63">
        <f t="shared" si="438"/>
        <v>0</v>
      </c>
      <c r="G57" s="64">
        <f t="shared" si="438"/>
        <v>0</v>
      </c>
      <c r="H57" s="64">
        <f>E57</f>
        <v>0</v>
      </c>
      <c r="I57" s="64">
        <f t="shared" si="438"/>
        <v>0</v>
      </c>
      <c r="J57" s="64">
        <f t="shared" si="438"/>
        <v>0</v>
      </c>
      <c r="K57" s="64">
        <f t="shared" si="438"/>
        <v>0</v>
      </c>
      <c r="L57" s="64">
        <f t="shared" si="438"/>
        <v>0</v>
      </c>
      <c r="M57" s="64">
        <f t="shared" si="438"/>
        <v>0</v>
      </c>
      <c r="N57" s="64">
        <f t="shared" si="438"/>
        <v>0</v>
      </c>
      <c r="O57" s="64">
        <f t="shared" si="438"/>
        <v>0</v>
      </c>
      <c r="P57" s="64">
        <f t="shared" si="438"/>
        <v>0</v>
      </c>
      <c r="Q57" s="65">
        <f t="shared" si="438"/>
        <v>0</v>
      </c>
      <c r="R57" s="62">
        <v>0</v>
      </c>
      <c r="S57" s="92">
        <f t="shared" ref="S57:S62" si="578">IF(AND($C57="annuelle",$D57=S$2),$R57,IF($C57="mensuelle",$R57/12,IF(AND($C57="trimestrielle",$D57&gt;0,OR($D57=S$2,$D57+3=S$2,$D57+6=S$2,$D57+9=S$2)),$R57/4,0)))</f>
        <v>0</v>
      </c>
      <c r="T57" s="63">
        <f t="shared" si="575"/>
        <v>0</v>
      </c>
      <c r="U57" s="63">
        <f>R57</f>
        <v>0</v>
      </c>
      <c r="V57" s="63">
        <f t="shared" si="575"/>
        <v>0</v>
      </c>
      <c r="W57" s="63">
        <f t="shared" si="575"/>
        <v>0</v>
      </c>
      <c r="X57" s="63">
        <f t="shared" si="575"/>
        <v>0</v>
      </c>
      <c r="Y57" s="63">
        <f t="shared" si="575"/>
        <v>0</v>
      </c>
      <c r="Z57" s="63">
        <f t="shared" si="575"/>
        <v>0</v>
      </c>
      <c r="AA57" s="63">
        <f t="shared" si="575"/>
        <v>0</v>
      </c>
      <c r="AB57" s="63">
        <f t="shared" si="575"/>
        <v>0</v>
      </c>
      <c r="AC57" s="63">
        <f t="shared" si="575"/>
        <v>0</v>
      </c>
      <c r="AD57" s="136">
        <f t="shared" si="575"/>
        <v>0</v>
      </c>
      <c r="AE57" s="62">
        <v>0</v>
      </c>
      <c r="AF57" s="92">
        <f t="shared" ref="AF57:AF62" si="579">IF(AND($C57="annuelle",$D57=AF$2),$AE57,IF($C57="mensuelle",$AE57/12,IF(AND($C57="trimestrielle",$D57&gt;0,OR($D57=AF$2,$D57+3=AF$2,$D57+6=AF$2,$D57+9=AF$2)),$AE57/4,0)))</f>
        <v>0</v>
      </c>
      <c r="AG57" s="64">
        <f t="shared" si="506"/>
        <v>0</v>
      </c>
      <c r="AH57" s="64">
        <f>AE57</f>
        <v>0</v>
      </c>
      <c r="AI57" s="64">
        <f t="shared" si="506"/>
        <v>0</v>
      </c>
      <c r="AJ57" s="64">
        <f t="shared" si="506"/>
        <v>0</v>
      </c>
      <c r="AK57" s="64">
        <f t="shared" si="506"/>
        <v>0</v>
      </c>
      <c r="AL57" s="64">
        <f t="shared" si="506"/>
        <v>0</v>
      </c>
      <c r="AM57" s="64">
        <f t="shared" si="506"/>
        <v>0</v>
      </c>
      <c r="AN57" s="64">
        <f t="shared" si="506"/>
        <v>0</v>
      </c>
      <c r="AO57" s="64">
        <f t="shared" si="506"/>
        <v>0</v>
      </c>
      <c r="AP57" s="64">
        <f t="shared" si="506"/>
        <v>0</v>
      </c>
      <c r="AQ57" s="65">
        <f t="shared" si="506"/>
        <v>0</v>
      </c>
      <c r="AR57" s="62">
        <v>0</v>
      </c>
      <c r="AS57" s="92">
        <f t="shared" ref="AS57:BD62" si="580">IF(AND($C57="annuelle",$D57=AS$2),$AR57,IF($C57="mensuelle",$AR57/12,IF(AND($C57="trimestrielle",$D57&gt;0,OR($D57=AS$2,$D57+3=AS$2,$D57+6=AS$2,$D57+9=AS$2)),$AR57/4,0)))</f>
        <v>0</v>
      </c>
      <c r="AT57" s="64">
        <f t="shared" si="580"/>
        <v>0</v>
      </c>
      <c r="AU57" s="64">
        <f>AR57</f>
        <v>0</v>
      </c>
      <c r="AV57" s="64">
        <f t="shared" si="580"/>
        <v>0</v>
      </c>
      <c r="AW57" s="64">
        <f t="shared" si="580"/>
        <v>0</v>
      </c>
      <c r="AX57" s="64">
        <f t="shared" si="580"/>
        <v>0</v>
      </c>
      <c r="AY57" s="64">
        <f t="shared" si="580"/>
        <v>0</v>
      </c>
      <c r="AZ57" s="64">
        <f t="shared" si="580"/>
        <v>0</v>
      </c>
      <c r="BA57" s="64">
        <f t="shared" si="580"/>
        <v>0</v>
      </c>
      <c r="BB57" s="64">
        <f t="shared" si="580"/>
        <v>0</v>
      </c>
      <c r="BC57" s="64">
        <f t="shared" si="580"/>
        <v>0</v>
      </c>
      <c r="BD57" s="65">
        <f t="shared" si="580"/>
        <v>0</v>
      </c>
      <c r="BE57" s="62">
        <v>0</v>
      </c>
      <c r="BF57" s="92">
        <f t="shared" ref="BF57:BQ62" si="581">IF(AND($C57="annuelle",$D57=BF$2),$BE57,IF($C57="mensuelle",$BE57/12,IF(AND($C57="trimestrielle",$D57&gt;0,OR($D57=BF$2,$D57+3=BF$2,$D57+6=BF$2,$D57+9=BF$2)),$BE57/4,0)))</f>
        <v>0</v>
      </c>
      <c r="BG57" s="64">
        <f t="shared" si="581"/>
        <v>0</v>
      </c>
      <c r="BH57" s="64">
        <f>BE57</f>
        <v>0</v>
      </c>
      <c r="BI57" s="64">
        <f t="shared" si="581"/>
        <v>0</v>
      </c>
      <c r="BJ57" s="64">
        <f t="shared" si="581"/>
        <v>0</v>
      </c>
      <c r="BK57" s="64">
        <f t="shared" si="581"/>
        <v>0</v>
      </c>
      <c r="BL57" s="64">
        <f t="shared" si="581"/>
        <v>0</v>
      </c>
      <c r="BM57" s="64">
        <f t="shared" si="581"/>
        <v>0</v>
      </c>
      <c r="BN57" s="64">
        <f t="shared" si="581"/>
        <v>0</v>
      </c>
      <c r="BO57" s="64">
        <f t="shared" si="581"/>
        <v>0</v>
      </c>
      <c r="BP57" s="64">
        <f t="shared" si="581"/>
        <v>0</v>
      </c>
      <c r="BQ57" s="65">
        <f t="shared" si="581"/>
        <v>0</v>
      </c>
      <c r="BR57" s="62">
        <v>0</v>
      </c>
      <c r="BS57" s="92">
        <f t="shared" ref="BS57:CD62" si="582">IF(AND($C57="annuelle",$D57=BS$2),$BR57,IF($C57="mensuelle",$BR57/12,IF(AND($C57="trimestrielle",$D57&gt;0,OR($D57=BS$2,$D57+3=BS$2,$D57+6=BS$2,$D57+9=BS$2)),$BR57/4,0)))</f>
        <v>0</v>
      </c>
      <c r="BT57" s="64">
        <f t="shared" si="582"/>
        <v>0</v>
      </c>
      <c r="BU57" s="64">
        <f>BR57</f>
        <v>0</v>
      </c>
      <c r="BV57" s="64">
        <f t="shared" si="582"/>
        <v>0</v>
      </c>
      <c r="BW57" s="64">
        <f t="shared" si="582"/>
        <v>0</v>
      </c>
      <c r="BX57" s="64">
        <f t="shared" si="582"/>
        <v>0</v>
      </c>
      <c r="BY57" s="64">
        <f t="shared" si="582"/>
        <v>0</v>
      </c>
      <c r="BZ57" s="64">
        <f t="shared" si="582"/>
        <v>0</v>
      </c>
      <c r="CA57" s="64">
        <f t="shared" si="582"/>
        <v>0</v>
      </c>
      <c r="CB57" s="64">
        <f t="shared" si="582"/>
        <v>0</v>
      </c>
      <c r="CC57" s="64">
        <f t="shared" si="582"/>
        <v>0</v>
      </c>
      <c r="CD57" s="65">
        <f t="shared" si="582"/>
        <v>0</v>
      </c>
    </row>
    <row r="58" spans="1:82" s="6" customFormat="1" ht="11.25" hidden="1" outlineLevel="1" x14ac:dyDescent="0.2">
      <c r="A58" s="59"/>
      <c r="B58" s="60">
        <v>0</v>
      </c>
      <c r="C58" s="61" t="s">
        <v>27</v>
      </c>
      <c r="D58" s="96"/>
      <c r="E58" s="62">
        <v>0</v>
      </c>
      <c r="F58" s="63">
        <f t="shared" si="438"/>
        <v>0</v>
      </c>
      <c r="G58" s="64">
        <f t="shared" si="438"/>
        <v>0</v>
      </c>
      <c r="H58" s="64">
        <f t="shared" si="438"/>
        <v>0</v>
      </c>
      <c r="I58" s="64">
        <f t="shared" si="438"/>
        <v>0</v>
      </c>
      <c r="J58" s="64">
        <f t="shared" si="438"/>
        <v>0</v>
      </c>
      <c r="K58" s="64">
        <f t="shared" si="438"/>
        <v>0</v>
      </c>
      <c r="L58" s="64">
        <f t="shared" si="438"/>
        <v>0</v>
      </c>
      <c r="M58" s="64">
        <f t="shared" si="438"/>
        <v>0</v>
      </c>
      <c r="N58" s="64">
        <f t="shared" si="438"/>
        <v>0</v>
      </c>
      <c r="O58" s="64">
        <f t="shared" si="438"/>
        <v>0</v>
      </c>
      <c r="P58" s="64">
        <f t="shared" si="438"/>
        <v>0</v>
      </c>
      <c r="Q58" s="65">
        <f t="shared" si="438"/>
        <v>0</v>
      </c>
      <c r="R58" s="62">
        <v>0</v>
      </c>
      <c r="S58" s="92">
        <f t="shared" si="578"/>
        <v>0</v>
      </c>
      <c r="T58" s="63">
        <f t="shared" si="575"/>
        <v>0</v>
      </c>
      <c r="U58" s="63">
        <f t="shared" si="575"/>
        <v>0</v>
      </c>
      <c r="V58" s="63">
        <f t="shared" si="575"/>
        <v>0</v>
      </c>
      <c r="W58" s="63">
        <f t="shared" si="575"/>
        <v>0</v>
      </c>
      <c r="X58" s="63">
        <f t="shared" si="575"/>
        <v>0</v>
      </c>
      <c r="Y58" s="63">
        <f t="shared" si="575"/>
        <v>0</v>
      </c>
      <c r="Z58" s="63">
        <f t="shared" si="575"/>
        <v>0</v>
      </c>
      <c r="AA58" s="63">
        <f t="shared" si="575"/>
        <v>0</v>
      </c>
      <c r="AB58" s="63">
        <f t="shared" si="575"/>
        <v>0</v>
      </c>
      <c r="AC58" s="63">
        <f t="shared" si="575"/>
        <v>0</v>
      </c>
      <c r="AD58" s="136">
        <f t="shared" si="575"/>
        <v>0</v>
      </c>
      <c r="AE58" s="62">
        <v>0</v>
      </c>
      <c r="AF58" s="92">
        <f t="shared" si="579"/>
        <v>0</v>
      </c>
      <c r="AG58" s="64">
        <f t="shared" si="506"/>
        <v>0</v>
      </c>
      <c r="AH58" s="64">
        <f t="shared" si="506"/>
        <v>0</v>
      </c>
      <c r="AI58" s="64">
        <f t="shared" si="506"/>
        <v>0</v>
      </c>
      <c r="AJ58" s="64">
        <f t="shared" si="506"/>
        <v>0</v>
      </c>
      <c r="AK58" s="64">
        <f t="shared" si="506"/>
        <v>0</v>
      </c>
      <c r="AL58" s="64">
        <f t="shared" si="506"/>
        <v>0</v>
      </c>
      <c r="AM58" s="64">
        <f t="shared" si="506"/>
        <v>0</v>
      </c>
      <c r="AN58" s="64">
        <f t="shared" si="506"/>
        <v>0</v>
      </c>
      <c r="AO58" s="64">
        <f t="shared" si="506"/>
        <v>0</v>
      </c>
      <c r="AP58" s="64">
        <f t="shared" si="506"/>
        <v>0</v>
      </c>
      <c r="AQ58" s="65">
        <f t="shared" si="506"/>
        <v>0</v>
      </c>
      <c r="AR58" s="62">
        <v>0</v>
      </c>
      <c r="AS58" s="92">
        <f t="shared" si="580"/>
        <v>0</v>
      </c>
      <c r="AT58" s="64">
        <f t="shared" si="580"/>
        <v>0</v>
      </c>
      <c r="AU58" s="64">
        <f t="shared" si="580"/>
        <v>0</v>
      </c>
      <c r="AV58" s="64">
        <f t="shared" si="580"/>
        <v>0</v>
      </c>
      <c r="AW58" s="64">
        <f t="shared" si="580"/>
        <v>0</v>
      </c>
      <c r="AX58" s="64">
        <f t="shared" si="580"/>
        <v>0</v>
      </c>
      <c r="AY58" s="64">
        <f t="shared" si="580"/>
        <v>0</v>
      </c>
      <c r="AZ58" s="64">
        <f t="shared" si="580"/>
        <v>0</v>
      </c>
      <c r="BA58" s="64">
        <f t="shared" si="580"/>
        <v>0</v>
      </c>
      <c r="BB58" s="64">
        <f t="shared" si="580"/>
        <v>0</v>
      </c>
      <c r="BC58" s="64">
        <f t="shared" si="580"/>
        <v>0</v>
      </c>
      <c r="BD58" s="65">
        <f t="shared" si="580"/>
        <v>0</v>
      </c>
      <c r="BE58" s="62">
        <v>0</v>
      </c>
      <c r="BF58" s="92">
        <f t="shared" si="581"/>
        <v>0</v>
      </c>
      <c r="BG58" s="64">
        <f t="shared" si="581"/>
        <v>0</v>
      </c>
      <c r="BH58" s="64">
        <f t="shared" si="581"/>
        <v>0</v>
      </c>
      <c r="BI58" s="64">
        <f t="shared" si="581"/>
        <v>0</v>
      </c>
      <c r="BJ58" s="64">
        <f t="shared" si="581"/>
        <v>0</v>
      </c>
      <c r="BK58" s="64">
        <f t="shared" si="581"/>
        <v>0</v>
      </c>
      <c r="BL58" s="64">
        <f t="shared" si="581"/>
        <v>0</v>
      </c>
      <c r="BM58" s="64">
        <f t="shared" si="581"/>
        <v>0</v>
      </c>
      <c r="BN58" s="64">
        <f t="shared" si="581"/>
        <v>0</v>
      </c>
      <c r="BO58" s="64">
        <f t="shared" si="581"/>
        <v>0</v>
      </c>
      <c r="BP58" s="64">
        <f t="shared" si="581"/>
        <v>0</v>
      </c>
      <c r="BQ58" s="65">
        <f t="shared" si="581"/>
        <v>0</v>
      </c>
      <c r="BR58" s="62">
        <v>0</v>
      </c>
      <c r="BS58" s="92">
        <f t="shared" si="582"/>
        <v>0</v>
      </c>
      <c r="BT58" s="64">
        <f t="shared" si="582"/>
        <v>0</v>
      </c>
      <c r="BU58" s="64">
        <f t="shared" si="582"/>
        <v>0</v>
      </c>
      <c r="BV58" s="64">
        <f t="shared" si="582"/>
        <v>0</v>
      </c>
      <c r="BW58" s="64">
        <f t="shared" si="582"/>
        <v>0</v>
      </c>
      <c r="BX58" s="64">
        <f t="shared" si="582"/>
        <v>0</v>
      </c>
      <c r="BY58" s="64">
        <f t="shared" si="582"/>
        <v>0</v>
      </c>
      <c r="BZ58" s="64">
        <f t="shared" si="582"/>
        <v>0</v>
      </c>
      <c r="CA58" s="64">
        <f t="shared" si="582"/>
        <v>0</v>
      </c>
      <c r="CB58" s="64">
        <f t="shared" si="582"/>
        <v>0</v>
      </c>
      <c r="CC58" s="64">
        <f t="shared" si="582"/>
        <v>0</v>
      </c>
      <c r="CD58" s="65">
        <f t="shared" si="582"/>
        <v>0</v>
      </c>
    </row>
    <row r="59" spans="1:82" s="6" customFormat="1" ht="11.25" hidden="1" outlineLevel="1" x14ac:dyDescent="0.2">
      <c r="A59" s="59"/>
      <c r="B59" s="60">
        <v>0</v>
      </c>
      <c r="C59" s="61" t="s">
        <v>27</v>
      </c>
      <c r="D59" s="96"/>
      <c r="E59" s="62">
        <v>0</v>
      </c>
      <c r="F59" s="63">
        <f t="shared" ref="F59:Q62" si="583">IF(AND($C59="annuelle",$D59=F$2),$E59,IF($C59="mensuelle",$E59/12,IF(AND($C59="trimestrielle",$D59&gt;0,OR($D59=F$2,$D59+3=F$2,$D59+6=F$2,$D59+9=F$2)),$E59/4,0)))</f>
        <v>0</v>
      </c>
      <c r="G59" s="64">
        <f t="shared" si="583"/>
        <v>0</v>
      </c>
      <c r="H59" s="64">
        <f t="shared" si="583"/>
        <v>0</v>
      </c>
      <c r="I59" s="64">
        <f t="shared" si="583"/>
        <v>0</v>
      </c>
      <c r="J59" s="64">
        <f t="shared" si="583"/>
        <v>0</v>
      </c>
      <c r="K59" s="64">
        <f t="shared" si="583"/>
        <v>0</v>
      </c>
      <c r="L59" s="64">
        <f t="shared" si="583"/>
        <v>0</v>
      </c>
      <c r="M59" s="64">
        <f t="shared" si="583"/>
        <v>0</v>
      </c>
      <c r="N59" s="64">
        <f t="shared" si="583"/>
        <v>0</v>
      </c>
      <c r="O59" s="64">
        <f t="shared" si="583"/>
        <v>0</v>
      </c>
      <c r="P59" s="64">
        <f t="shared" si="583"/>
        <v>0</v>
      </c>
      <c r="Q59" s="65">
        <f>E59</f>
        <v>0</v>
      </c>
      <c r="R59" s="62">
        <v>0</v>
      </c>
      <c r="S59" s="92">
        <f t="shared" si="578"/>
        <v>0</v>
      </c>
      <c r="T59" s="63">
        <f t="shared" si="575"/>
        <v>0</v>
      </c>
      <c r="U59" s="63">
        <f t="shared" si="575"/>
        <v>0</v>
      </c>
      <c r="V59" s="63">
        <f t="shared" si="575"/>
        <v>0</v>
      </c>
      <c r="W59" s="63">
        <f t="shared" si="575"/>
        <v>0</v>
      </c>
      <c r="X59" s="63">
        <f t="shared" si="575"/>
        <v>0</v>
      </c>
      <c r="Y59" s="63">
        <f t="shared" si="575"/>
        <v>0</v>
      </c>
      <c r="Z59" s="63">
        <f t="shared" si="575"/>
        <v>0</v>
      </c>
      <c r="AA59" s="63">
        <f t="shared" si="575"/>
        <v>0</v>
      </c>
      <c r="AB59" s="63">
        <f t="shared" si="575"/>
        <v>0</v>
      </c>
      <c r="AC59" s="63">
        <f t="shared" si="575"/>
        <v>0</v>
      </c>
      <c r="AD59" s="136">
        <f>R59</f>
        <v>0</v>
      </c>
      <c r="AE59" s="62">
        <v>0</v>
      </c>
      <c r="AF59" s="92">
        <f t="shared" si="579"/>
        <v>0</v>
      </c>
      <c r="AG59" s="64">
        <f t="shared" si="506"/>
        <v>0</v>
      </c>
      <c r="AH59" s="64">
        <f t="shared" si="506"/>
        <v>0</v>
      </c>
      <c r="AI59" s="64">
        <f t="shared" si="506"/>
        <v>0</v>
      </c>
      <c r="AJ59" s="64">
        <f t="shared" si="506"/>
        <v>0</v>
      </c>
      <c r="AK59" s="64">
        <f t="shared" si="506"/>
        <v>0</v>
      </c>
      <c r="AL59" s="64">
        <f t="shared" si="506"/>
        <v>0</v>
      </c>
      <c r="AM59" s="64">
        <f t="shared" si="506"/>
        <v>0</v>
      </c>
      <c r="AN59" s="64">
        <f t="shared" si="506"/>
        <v>0</v>
      </c>
      <c r="AO59" s="64">
        <f t="shared" si="506"/>
        <v>0</v>
      </c>
      <c r="AP59" s="64">
        <f t="shared" si="506"/>
        <v>0</v>
      </c>
      <c r="AQ59" s="65">
        <f>AE59</f>
        <v>0</v>
      </c>
      <c r="AR59" s="62">
        <v>0</v>
      </c>
      <c r="AS59" s="92">
        <f t="shared" si="580"/>
        <v>0</v>
      </c>
      <c r="AT59" s="64">
        <f t="shared" si="580"/>
        <v>0</v>
      </c>
      <c r="AU59" s="64">
        <f t="shared" si="580"/>
        <v>0</v>
      </c>
      <c r="AV59" s="64">
        <f t="shared" si="580"/>
        <v>0</v>
      </c>
      <c r="AW59" s="64">
        <f t="shared" si="580"/>
        <v>0</v>
      </c>
      <c r="AX59" s="64">
        <f t="shared" si="580"/>
        <v>0</v>
      </c>
      <c r="AY59" s="64">
        <f t="shared" si="580"/>
        <v>0</v>
      </c>
      <c r="AZ59" s="64">
        <f t="shared" si="580"/>
        <v>0</v>
      </c>
      <c r="BA59" s="64">
        <f t="shared" si="580"/>
        <v>0</v>
      </c>
      <c r="BB59" s="64">
        <f t="shared" si="580"/>
        <v>0</v>
      </c>
      <c r="BC59" s="64">
        <f t="shared" si="580"/>
        <v>0</v>
      </c>
      <c r="BD59" s="65">
        <f>AR59</f>
        <v>0</v>
      </c>
      <c r="BE59" s="62">
        <v>0</v>
      </c>
      <c r="BF59" s="92">
        <f t="shared" si="581"/>
        <v>0</v>
      </c>
      <c r="BG59" s="64">
        <f t="shared" si="581"/>
        <v>0</v>
      </c>
      <c r="BH59" s="64">
        <f t="shared" si="581"/>
        <v>0</v>
      </c>
      <c r="BI59" s="64">
        <f t="shared" si="581"/>
        <v>0</v>
      </c>
      <c r="BJ59" s="64">
        <f t="shared" si="581"/>
        <v>0</v>
      </c>
      <c r="BK59" s="64">
        <f t="shared" si="581"/>
        <v>0</v>
      </c>
      <c r="BL59" s="64">
        <f t="shared" si="581"/>
        <v>0</v>
      </c>
      <c r="BM59" s="64">
        <f t="shared" si="581"/>
        <v>0</v>
      </c>
      <c r="BN59" s="64">
        <f t="shared" si="581"/>
        <v>0</v>
      </c>
      <c r="BO59" s="64">
        <f t="shared" si="581"/>
        <v>0</v>
      </c>
      <c r="BP59" s="64">
        <f t="shared" si="581"/>
        <v>0</v>
      </c>
      <c r="BQ59" s="65">
        <f>BE59</f>
        <v>0</v>
      </c>
      <c r="BR59" s="62">
        <v>0</v>
      </c>
      <c r="BS59" s="92">
        <f t="shared" si="582"/>
        <v>0</v>
      </c>
      <c r="BT59" s="64">
        <f t="shared" si="582"/>
        <v>0</v>
      </c>
      <c r="BU59" s="64">
        <f t="shared" si="582"/>
        <v>0</v>
      </c>
      <c r="BV59" s="64">
        <f t="shared" si="582"/>
        <v>0</v>
      </c>
      <c r="BW59" s="64">
        <f t="shared" si="582"/>
        <v>0</v>
      </c>
      <c r="BX59" s="64">
        <f t="shared" si="582"/>
        <v>0</v>
      </c>
      <c r="BY59" s="64">
        <f t="shared" si="582"/>
        <v>0</v>
      </c>
      <c r="BZ59" s="64">
        <f t="shared" si="582"/>
        <v>0</v>
      </c>
      <c r="CA59" s="64">
        <f t="shared" si="582"/>
        <v>0</v>
      </c>
      <c r="CB59" s="64">
        <f t="shared" si="582"/>
        <v>0</v>
      </c>
      <c r="CC59" s="64">
        <f t="shared" si="582"/>
        <v>0</v>
      </c>
      <c r="CD59" s="65">
        <f>BR59</f>
        <v>0</v>
      </c>
    </row>
    <row r="60" spans="1:82" s="6" customFormat="1" ht="11.25" hidden="1" outlineLevel="1" x14ac:dyDescent="0.2">
      <c r="A60" s="59"/>
      <c r="B60" s="60">
        <v>0</v>
      </c>
      <c r="C60" s="61" t="s">
        <v>7</v>
      </c>
      <c r="D60" s="96"/>
      <c r="E60" s="62">
        <v>0</v>
      </c>
      <c r="F60" s="63">
        <f t="shared" si="583"/>
        <v>0</v>
      </c>
      <c r="G60" s="64">
        <f t="shared" si="583"/>
        <v>0</v>
      </c>
      <c r="H60" s="64">
        <f t="shared" si="583"/>
        <v>0</v>
      </c>
      <c r="I60" s="64">
        <f t="shared" si="583"/>
        <v>0</v>
      </c>
      <c r="J60" s="64">
        <f t="shared" si="583"/>
        <v>0</v>
      </c>
      <c r="K60" s="64">
        <f t="shared" si="583"/>
        <v>0</v>
      </c>
      <c r="L60" s="64">
        <f t="shared" si="583"/>
        <v>0</v>
      </c>
      <c r="M60" s="64">
        <f t="shared" si="583"/>
        <v>0</v>
      </c>
      <c r="N60" s="64">
        <f t="shared" si="583"/>
        <v>0</v>
      </c>
      <c r="O60" s="64">
        <f t="shared" si="583"/>
        <v>0</v>
      </c>
      <c r="P60" s="64">
        <f t="shared" si="583"/>
        <v>0</v>
      </c>
      <c r="Q60" s="65">
        <f t="shared" si="583"/>
        <v>0</v>
      </c>
      <c r="R60" s="62">
        <v>0</v>
      </c>
      <c r="S60" s="92">
        <f t="shared" si="578"/>
        <v>0</v>
      </c>
      <c r="T60" s="63">
        <f t="shared" si="575"/>
        <v>0</v>
      </c>
      <c r="U60" s="63">
        <f t="shared" si="575"/>
        <v>0</v>
      </c>
      <c r="V60" s="63">
        <f t="shared" si="575"/>
        <v>0</v>
      </c>
      <c r="W60" s="63">
        <f t="shared" si="575"/>
        <v>0</v>
      </c>
      <c r="X60" s="63">
        <f t="shared" si="575"/>
        <v>0</v>
      </c>
      <c r="Y60" s="63">
        <f t="shared" si="575"/>
        <v>0</v>
      </c>
      <c r="Z60" s="63">
        <f t="shared" si="575"/>
        <v>0</v>
      </c>
      <c r="AA60" s="63">
        <f t="shared" si="575"/>
        <v>0</v>
      </c>
      <c r="AB60" s="63">
        <f t="shared" si="575"/>
        <v>0</v>
      </c>
      <c r="AC60" s="63">
        <f t="shared" si="575"/>
        <v>0</v>
      </c>
      <c r="AD60" s="136">
        <f t="shared" si="575"/>
        <v>0</v>
      </c>
      <c r="AE60" s="62">
        <v>0</v>
      </c>
      <c r="AF60" s="92">
        <f>IF(AND($C60="annuelle",$D60=AF$2),$AE60,IF($C60="mensuelle",$AE60/12,IF(AND($C60="trimestrielle",$D60&gt;0,OR($D60=AF$2,$D60+3=AF$2,$D60+6=AF$2,$D60+9=AF$2)),$AE60/4,0)))</f>
        <v>0</v>
      </c>
      <c r="AG60" s="64">
        <f t="shared" si="506"/>
        <v>0</v>
      </c>
      <c r="AH60" s="64">
        <f t="shared" si="506"/>
        <v>0</v>
      </c>
      <c r="AI60" s="64">
        <f t="shared" si="506"/>
        <v>0</v>
      </c>
      <c r="AJ60" s="64">
        <f t="shared" si="506"/>
        <v>0</v>
      </c>
      <c r="AK60" s="64">
        <f t="shared" si="506"/>
        <v>0</v>
      </c>
      <c r="AL60" s="64">
        <f t="shared" si="506"/>
        <v>0</v>
      </c>
      <c r="AM60" s="64">
        <f t="shared" si="506"/>
        <v>0</v>
      </c>
      <c r="AN60" s="64">
        <f t="shared" si="506"/>
        <v>0</v>
      </c>
      <c r="AO60" s="64">
        <f t="shared" si="506"/>
        <v>0</v>
      </c>
      <c r="AP60" s="64">
        <f t="shared" si="506"/>
        <v>0</v>
      </c>
      <c r="AQ60" s="65">
        <f t="shared" si="506"/>
        <v>0</v>
      </c>
      <c r="AR60" s="62">
        <v>0</v>
      </c>
      <c r="AS60" s="92">
        <f t="shared" si="580"/>
        <v>0</v>
      </c>
      <c r="AT60" s="64">
        <f>IF(AND($C60="annuelle",$D60=AT$2),$AR60,IF($C60="mensuelle",$AR60/12,IF(AND($C60="trimestrielle",$D60&gt;0,OR($D60=AT$2,$D60+3=AT$2,$D60+6=AT$2,$D60+9=AT$2)),$AR60/4,0)))</f>
        <v>0</v>
      </c>
      <c r="AU60" s="64">
        <f t="shared" si="580"/>
        <v>0</v>
      </c>
      <c r="AV60" s="64">
        <f t="shared" si="580"/>
        <v>0</v>
      </c>
      <c r="AW60" s="64">
        <f t="shared" si="580"/>
        <v>0</v>
      </c>
      <c r="AX60" s="64">
        <f t="shared" si="580"/>
        <v>0</v>
      </c>
      <c r="AY60" s="64">
        <f t="shared" si="580"/>
        <v>0</v>
      </c>
      <c r="AZ60" s="64">
        <f t="shared" si="580"/>
        <v>0</v>
      </c>
      <c r="BA60" s="64">
        <f t="shared" si="580"/>
        <v>0</v>
      </c>
      <c r="BB60" s="64">
        <f t="shared" si="580"/>
        <v>0</v>
      </c>
      <c r="BC60" s="64">
        <f t="shared" si="580"/>
        <v>0</v>
      </c>
      <c r="BD60" s="65">
        <f t="shared" si="580"/>
        <v>0</v>
      </c>
      <c r="BE60" s="62">
        <v>0</v>
      </c>
      <c r="BF60" s="92">
        <f t="shared" si="581"/>
        <v>0</v>
      </c>
      <c r="BG60" s="64">
        <f t="shared" si="581"/>
        <v>0</v>
      </c>
      <c r="BH60" s="64">
        <f t="shared" si="581"/>
        <v>0</v>
      </c>
      <c r="BI60" s="64">
        <f t="shared" si="581"/>
        <v>0</v>
      </c>
      <c r="BJ60" s="64">
        <f t="shared" si="581"/>
        <v>0</v>
      </c>
      <c r="BK60" s="64">
        <f t="shared" si="581"/>
        <v>0</v>
      </c>
      <c r="BL60" s="64">
        <f t="shared" si="581"/>
        <v>0</v>
      </c>
      <c r="BM60" s="64">
        <f t="shared" si="581"/>
        <v>0</v>
      </c>
      <c r="BN60" s="64">
        <f t="shared" si="581"/>
        <v>0</v>
      </c>
      <c r="BO60" s="64">
        <f t="shared" si="581"/>
        <v>0</v>
      </c>
      <c r="BP60" s="64">
        <f t="shared" si="581"/>
        <v>0</v>
      </c>
      <c r="BQ60" s="65">
        <f t="shared" si="581"/>
        <v>0</v>
      </c>
      <c r="BR60" s="62">
        <v>0</v>
      </c>
      <c r="BS60" s="92">
        <f t="shared" si="582"/>
        <v>0</v>
      </c>
      <c r="BT60" s="64">
        <f t="shared" si="582"/>
        <v>0</v>
      </c>
      <c r="BU60" s="64">
        <f t="shared" si="582"/>
        <v>0</v>
      </c>
      <c r="BV60" s="64">
        <f t="shared" si="582"/>
        <v>0</v>
      </c>
      <c r="BW60" s="64">
        <f t="shared" si="582"/>
        <v>0</v>
      </c>
      <c r="BX60" s="64">
        <f t="shared" si="582"/>
        <v>0</v>
      </c>
      <c r="BY60" s="64">
        <f t="shared" si="582"/>
        <v>0</v>
      </c>
      <c r="BZ60" s="64">
        <f t="shared" si="582"/>
        <v>0</v>
      </c>
      <c r="CA60" s="64">
        <f t="shared" si="582"/>
        <v>0</v>
      </c>
      <c r="CB60" s="64">
        <f t="shared" si="582"/>
        <v>0</v>
      </c>
      <c r="CC60" s="64">
        <f t="shared" si="582"/>
        <v>0</v>
      </c>
      <c r="CD60" s="65">
        <f t="shared" si="582"/>
        <v>0</v>
      </c>
    </row>
    <row r="61" spans="1:82" s="6" customFormat="1" ht="11.25" hidden="1" outlineLevel="1" x14ac:dyDescent="0.2">
      <c r="A61" s="59"/>
      <c r="B61" s="60">
        <v>0</v>
      </c>
      <c r="C61" s="61"/>
      <c r="D61" s="96"/>
      <c r="E61" s="62">
        <v>0</v>
      </c>
      <c r="F61" s="63">
        <f t="shared" si="583"/>
        <v>0</v>
      </c>
      <c r="G61" s="64">
        <f t="shared" si="583"/>
        <v>0</v>
      </c>
      <c r="H61" s="64">
        <f t="shared" si="583"/>
        <v>0</v>
      </c>
      <c r="I61" s="64">
        <f t="shared" si="583"/>
        <v>0</v>
      </c>
      <c r="J61" s="64">
        <f t="shared" si="583"/>
        <v>0</v>
      </c>
      <c r="K61" s="64">
        <f t="shared" si="583"/>
        <v>0</v>
      </c>
      <c r="L61" s="64">
        <f t="shared" si="583"/>
        <v>0</v>
      </c>
      <c r="M61" s="64">
        <f t="shared" si="583"/>
        <v>0</v>
      </c>
      <c r="N61" s="64">
        <f t="shared" si="583"/>
        <v>0</v>
      </c>
      <c r="O61" s="64">
        <f t="shared" si="583"/>
        <v>0</v>
      </c>
      <c r="P61" s="64">
        <f t="shared" si="583"/>
        <v>0</v>
      </c>
      <c r="Q61" s="65">
        <f t="shared" si="583"/>
        <v>0</v>
      </c>
      <c r="R61" s="62">
        <v>0</v>
      </c>
      <c r="S61" s="92">
        <f t="shared" si="578"/>
        <v>0</v>
      </c>
      <c r="T61" s="63">
        <f t="shared" si="575"/>
        <v>0</v>
      </c>
      <c r="U61" s="63">
        <f t="shared" si="575"/>
        <v>0</v>
      </c>
      <c r="V61" s="63">
        <f t="shared" si="575"/>
        <v>0</v>
      </c>
      <c r="W61" s="63">
        <f t="shared" si="575"/>
        <v>0</v>
      </c>
      <c r="X61" s="63">
        <f t="shared" si="575"/>
        <v>0</v>
      </c>
      <c r="Y61" s="63">
        <f t="shared" si="575"/>
        <v>0</v>
      </c>
      <c r="Z61" s="63">
        <f t="shared" si="575"/>
        <v>0</v>
      </c>
      <c r="AA61" s="63">
        <f t="shared" si="575"/>
        <v>0</v>
      </c>
      <c r="AB61" s="63">
        <f t="shared" si="575"/>
        <v>0</v>
      </c>
      <c r="AC61" s="63">
        <f t="shared" si="575"/>
        <v>0</v>
      </c>
      <c r="AD61" s="136">
        <f t="shared" si="575"/>
        <v>0</v>
      </c>
      <c r="AE61" s="62">
        <v>0</v>
      </c>
      <c r="AF61" s="92">
        <f t="shared" si="579"/>
        <v>0</v>
      </c>
      <c r="AG61" s="64">
        <f t="shared" si="506"/>
        <v>0</v>
      </c>
      <c r="AH61" s="64">
        <f t="shared" si="506"/>
        <v>0</v>
      </c>
      <c r="AI61" s="64">
        <f t="shared" si="506"/>
        <v>0</v>
      </c>
      <c r="AJ61" s="64">
        <f t="shared" si="506"/>
        <v>0</v>
      </c>
      <c r="AK61" s="64">
        <f t="shared" si="506"/>
        <v>0</v>
      </c>
      <c r="AL61" s="64">
        <f t="shared" si="506"/>
        <v>0</v>
      </c>
      <c r="AM61" s="64">
        <f t="shared" si="506"/>
        <v>0</v>
      </c>
      <c r="AN61" s="64">
        <f t="shared" si="506"/>
        <v>0</v>
      </c>
      <c r="AO61" s="64">
        <f t="shared" si="506"/>
        <v>0</v>
      </c>
      <c r="AP61" s="64">
        <f t="shared" si="506"/>
        <v>0</v>
      </c>
      <c r="AQ61" s="65">
        <f t="shared" si="506"/>
        <v>0</v>
      </c>
      <c r="AR61" s="62">
        <v>0</v>
      </c>
      <c r="AS61" s="92">
        <f t="shared" si="580"/>
        <v>0</v>
      </c>
      <c r="AT61" s="64">
        <f t="shared" si="580"/>
        <v>0</v>
      </c>
      <c r="AU61" s="64">
        <f t="shared" si="580"/>
        <v>0</v>
      </c>
      <c r="AV61" s="64">
        <f t="shared" si="580"/>
        <v>0</v>
      </c>
      <c r="AW61" s="64">
        <f t="shared" si="580"/>
        <v>0</v>
      </c>
      <c r="AX61" s="64">
        <f t="shared" si="580"/>
        <v>0</v>
      </c>
      <c r="AY61" s="64">
        <f t="shared" si="580"/>
        <v>0</v>
      </c>
      <c r="AZ61" s="64">
        <f t="shared" si="580"/>
        <v>0</v>
      </c>
      <c r="BA61" s="64">
        <f t="shared" si="580"/>
        <v>0</v>
      </c>
      <c r="BB61" s="64">
        <f t="shared" si="580"/>
        <v>0</v>
      </c>
      <c r="BC61" s="64">
        <f t="shared" si="580"/>
        <v>0</v>
      </c>
      <c r="BD61" s="65">
        <f t="shared" si="580"/>
        <v>0</v>
      </c>
      <c r="BE61" s="62">
        <v>0</v>
      </c>
      <c r="BF61" s="92">
        <f t="shared" si="581"/>
        <v>0</v>
      </c>
      <c r="BG61" s="64">
        <f t="shared" si="581"/>
        <v>0</v>
      </c>
      <c r="BH61" s="64">
        <f t="shared" si="581"/>
        <v>0</v>
      </c>
      <c r="BI61" s="64">
        <f t="shared" si="581"/>
        <v>0</v>
      </c>
      <c r="BJ61" s="64">
        <f t="shared" si="581"/>
        <v>0</v>
      </c>
      <c r="BK61" s="64">
        <f t="shared" si="581"/>
        <v>0</v>
      </c>
      <c r="BL61" s="64">
        <f t="shared" si="581"/>
        <v>0</v>
      </c>
      <c r="BM61" s="64">
        <f t="shared" si="581"/>
        <v>0</v>
      </c>
      <c r="BN61" s="64">
        <f t="shared" si="581"/>
        <v>0</v>
      </c>
      <c r="BO61" s="64">
        <f t="shared" si="581"/>
        <v>0</v>
      </c>
      <c r="BP61" s="64">
        <f t="shared" si="581"/>
        <v>0</v>
      </c>
      <c r="BQ61" s="65">
        <f t="shared" si="581"/>
        <v>0</v>
      </c>
      <c r="BR61" s="62">
        <v>0</v>
      </c>
      <c r="BS61" s="92">
        <f t="shared" si="582"/>
        <v>0</v>
      </c>
      <c r="BT61" s="64">
        <f t="shared" si="582"/>
        <v>0</v>
      </c>
      <c r="BU61" s="64">
        <f t="shared" si="582"/>
        <v>0</v>
      </c>
      <c r="BV61" s="64">
        <f t="shared" si="582"/>
        <v>0</v>
      </c>
      <c r="BW61" s="64">
        <f t="shared" si="582"/>
        <v>0</v>
      </c>
      <c r="BX61" s="64">
        <f t="shared" si="582"/>
        <v>0</v>
      </c>
      <c r="BY61" s="64">
        <f t="shared" si="582"/>
        <v>0</v>
      </c>
      <c r="BZ61" s="64">
        <f t="shared" si="582"/>
        <v>0</v>
      </c>
      <c r="CA61" s="64">
        <f t="shared" si="582"/>
        <v>0</v>
      </c>
      <c r="CB61" s="64">
        <f t="shared" si="582"/>
        <v>0</v>
      </c>
      <c r="CC61" s="64">
        <f t="shared" si="582"/>
        <v>0</v>
      </c>
      <c r="CD61" s="65">
        <f t="shared" si="582"/>
        <v>0</v>
      </c>
    </row>
    <row r="62" spans="1:82" s="6" customFormat="1" ht="12" hidden="1" outlineLevel="1" thickBot="1" x14ac:dyDescent="0.25">
      <c r="A62" s="59"/>
      <c r="B62" s="60">
        <v>0</v>
      </c>
      <c r="C62" s="61"/>
      <c r="D62" s="96"/>
      <c r="E62" s="62">
        <v>0</v>
      </c>
      <c r="F62" s="63">
        <f t="shared" si="583"/>
        <v>0</v>
      </c>
      <c r="G62" s="64">
        <f t="shared" si="583"/>
        <v>0</v>
      </c>
      <c r="H62" s="64">
        <f t="shared" si="583"/>
        <v>0</v>
      </c>
      <c r="I62" s="64">
        <f t="shared" si="583"/>
        <v>0</v>
      </c>
      <c r="J62" s="64">
        <f t="shared" si="583"/>
        <v>0</v>
      </c>
      <c r="K62" s="64">
        <f t="shared" si="583"/>
        <v>0</v>
      </c>
      <c r="L62" s="64">
        <f t="shared" si="583"/>
        <v>0</v>
      </c>
      <c r="M62" s="64">
        <f t="shared" si="583"/>
        <v>0</v>
      </c>
      <c r="N62" s="64">
        <f t="shared" si="583"/>
        <v>0</v>
      </c>
      <c r="O62" s="64">
        <f t="shared" si="583"/>
        <v>0</v>
      </c>
      <c r="P62" s="64">
        <f t="shared" si="583"/>
        <v>0</v>
      </c>
      <c r="Q62" s="65">
        <f t="shared" si="583"/>
        <v>0</v>
      </c>
      <c r="R62" s="62">
        <v>0</v>
      </c>
      <c r="S62" s="92">
        <f t="shared" si="578"/>
        <v>0</v>
      </c>
      <c r="T62" s="63">
        <f t="shared" si="575"/>
        <v>0</v>
      </c>
      <c r="U62" s="63">
        <f t="shared" si="575"/>
        <v>0</v>
      </c>
      <c r="V62" s="63">
        <f t="shared" si="575"/>
        <v>0</v>
      </c>
      <c r="W62" s="63">
        <f t="shared" si="575"/>
        <v>0</v>
      </c>
      <c r="X62" s="63">
        <f t="shared" si="575"/>
        <v>0</v>
      </c>
      <c r="Y62" s="63">
        <f t="shared" si="575"/>
        <v>0</v>
      </c>
      <c r="Z62" s="63">
        <f t="shared" si="575"/>
        <v>0</v>
      </c>
      <c r="AA62" s="63">
        <f t="shared" si="575"/>
        <v>0</v>
      </c>
      <c r="AB62" s="63">
        <f t="shared" si="575"/>
        <v>0</v>
      </c>
      <c r="AC62" s="63">
        <f t="shared" si="575"/>
        <v>0</v>
      </c>
      <c r="AD62" s="136">
        <f t="shared" si="575"/>
        <v>0</v>
      </c>
      <c r="AE62" s="62">
        <v>0</v>
      </c>
      <c r="AF62" s="92">
        <f t="shared" si="579"/>
        <v>0</v>
      </c>
      <c r="AG62" s="64">
        <f t="shared" si="506"/>
        <v>0</v>
      </c>
      <c r="AH62" s="64">
        <f t="shared" si="506"/>
        <v>0</v>
      </c>
      <c r="AI62" s="64">
        <f t="shared" si="506"/>
        <v>0</v>
      </c>
      <c r="AJ62" s="64">
        <f t="shared" si="506"/>
        <v>0</v>
      </c>
      <c r="AK62" s="64">
        <f t="shared" si="506"/>
        <v>0</v>
      </c>
      <c r="AL62" s="64">
        <f t="shared" si="506"/>
        <v>0</v>
      </c>
      <c r="AM62" s="64">
        <f t="shared" si="506"/>
        <v>0</v>
      </c>
      <c r="AN62" s="64">
        <f t="shared" si="506"/>
        <v>0</v>
      </c>
      <c r="AO62" s="64">
        <f t="shared" si="506"/>
        <v>0</v>
      </c>
      <c r="AP62" s="64">
        <f t="shared" si="506"/>
        <v>0</v>
      </c>
      <c r="AQ62" s="65">
        <f t="shared" si="506"/>
        <v>0</v>
      </c>
      <c r="AR62" s="62">
        <v>0</v>
      </c>
      <c r="AS62" s="92">
        <f t="shared" si="580"/>
        <v>0</v>
      </c>
      <c r="AT62" s="64">
        <f t="shared" si="580"/>
        <v>0</v>
      </c>
      <c r="AU62" s="64">
        <f t="shared" si="580"/>
        <v>0</v>
      </c>
      <c r="AV62" s="64">
        <f t="shared" si="580"/>
        <v>0</v>
      </c>
      <c r="AW62" s="64">
        <f t="shared" si="580"/>
        <v>0</v>
      </c>
      <c r="AX62" s="64">
        <f t="shared" si="580"/>
        <v>0</v>
      </c>
      <c r="AY62" s="64">
        <f t="shared" si="580"/>
        <v>0</v>
      </c>
      <c r="AZ62" s="64">
        <f t="shared" si="580"/>
        <v>0</v>
      </c>
      <c r="BA62" s="64">
        <f t="shared" si="580"/>
        <v>0</v>
      </c>
      <c r="BB62" s="64">
        <f t="shared" si="580"/>
        <v>0</v>
      </c>
      <c r="BC62" s="64">
        <f t="shared" si="580"/>
        <v>0</v>
      </c>
      <c r="BD62" s="65">
        <f t="shared" si="580"/>
        <v>0</v>
      </c>
      <c r="BE62" s="62">
        <v>0</v>
      </c>
      <c r="BF62" s="92">
        <f t="shared" si="581"/>
        <v>0</v>
      </c>
      <c r="BG62" s="64">
        <f t="shared" si="581"/>
        <v>0</v>
      </c>
      <c r="BH62" s="64">
        <f t="shared" si="581"/>
        <v>0</v>
      </c>
      <c r="BI62" s="64">
        <f t="shared" si="581"/>
        <v>0</v>
      </c>
      <c r="BJ62" s="64">
        <f>IF(AND($C62="annuelle",$D62=BJ$2),$BE62,IF($C62="mensuelle",$BE62/12,IF(AND($C62="trimestrielle",$D62&gt;0,OR($D62=BJ$2,$D62+3=BJ$2,$D62+6=BJ$2,$D62+9=BJ$2)),$BE62/4,0)))</f>
        <v>0</v>
      </c>
      <c r="BK62" s="64">
        <f t="shared" si="581"/>
        <v>0</v>
      </c>
      <c r="BL62" s="64">
        <f t="shared" si="581"/>
        <v>0</v>
      </c>
      <c r="BM62" s="64">
        <f t="shared" si="581"/>
        <v>0</v>
      </c>
      <c r="BN62" s="64">
        <f t="shared" si="581"/>
        <v>0</v>
      </c>
      <c r="BO62" s="64">
        <f t="shared" si="581"/>
        <v>0</v>
      </c>
      <c r="BP62" s="64">
        <f t="shared" si="581"/>
        <v>0</v>
      </c>
      <c r="BQ62" s="65">
        <f t="shared" si="581"/>
        <v>0</v>
      </c>
      <c r="BR62" s="62">
        <v>0</v>
      </c>
      <c r="BS62" s="92">
        <f t="shared" si="582"/>
        <v>0</v>
      </c>
      <c r="BT62" s="64">
        <f t="shared" si="582"/>
        <v>0</v>
      </c>
      <c r="BU62" s="64">
        <f t="shared" si="582"/>
        <v>0</v>
      </c>
      <c r="BV62" s="64">
        <f t="shared" si="582"/>
        <v>0</v>
      </c>
      <c r="BW62" s="64">
        <f t="shared" si="582"/>
        <v>0</v>
      </c>
      <c r="BX62" s="64">
        <f t="shared" si="582"/>
        <v>0</v>
      </c>
      <c r="BY62" s="64">
        <f t="shared" si="582"/>
        <v>0</v>
      </c>
      <c r="BZ62" s="64">
        <f t="shared" si="582"/>
        <v>0</v>
      </c>
      <c r="CA62" s="64">
        <f t="shared" si="582"/>
        <v>0</v>
      </c>
      <c r="CB62" s="64">
        <f t="shared" si="582"/>
        <v>0</v>
      </c>
      <c r="CC62" s="64">
        <f t="shared" si="582"/>
        <v>0</v>
      </c>
      <c r="CD62" s="65">
        <f t="shared" si="582"/>
        <v>0</v>
      </c>
    </row>
    <row r="63" spans="1:82" s="133" customFormat="1" collapsed="1" thickBot="1" x14ac:dyDescent="0.25">
      <c r="A63" s="55" t="s">
        <v>48</v>
      </c>
      <c r="B63" s="134"/>
      <c r="C63" s="135"/>
      <c r="D63" s="94"/>
      <c r="E63" s="55">
        <f>SUM(E64:E67)</f>
        <v>0</v>
      </c>
      <c r="F63" s="132">
        <f t="shared" ref="F63:AJ63" si="584">SUM(F64:F67)</f>
        <v>0</v>
      </c>
      <c r="G63" s="129">
        <f t="shared" si="584"/>
        <v>0</v>
      </c>
      <c r="H63" s="129">
        <f t="shared" si="584"/>
        <v>0</v>
      </c>
      <c r="I63" s="129">
        <f t="shared" si="584"/>
        <v>0</v>
      </c>
      <c r="J63" s="129">
        <f t="shared" si="584"/>
        <v>0</v>
      </c>
      <c r="K63" s="129">
        <f t="shared" si="584"/>
        <v>0</v>
      </c>
      <c r="L63" s="129">
        <f t="shared" si="584"/>
        <v>0</v>
      </c>
      <c r="M63" s="129">
        <f t="shared" si="584"/>
        <v>0</v>
      </c>
      <c r="N63" s="129">
        <f t="shared" si="584"/>
        <v>0</v>
      </c>
      <c r="O63" s="129">
        <f t="shared" si="584"/>
        <v>0</v>
      </c>
      <c r="P63" s="129">
        <f t="shared" si="584"/>
        <v>0</v>
      </c>
      <c r="Q63" s="130">
        <f t="shared" si="584"/>
        <v>0</v>
      </c>
      <c r="R63" s="55">
        <f>SUM(R64:R67)</f>
        <v>0</v>
      </c>
      <c r="S63" s="132">
        <f t="shared" si="584"/>
        <v>0</v>
      </c>
      <c r="T63" s="129">
        <f t="shared" si="584"/>
        <v>0</v>
      </c>
      <c r="U63" s="129">
        <f t="shared" si="584"/>
        <v>0</v>
      </c>
      <c r="V63" s="129">
        <f t="shared" si="584"/>
        <v>0</v>
      </c>
      <c r="W63" s="129">
        <f t="shared" si="584"/>
        <v>0</v>
      </c>
      <c r="X63" s="129">
        <f t="shared" si="584"/>
        <v>0</v>
      </c>
      <c r="Y63" s="129">
        <f t="shared" si="584"/>
        <v>0</v>
      </c>
      <c r="Z63" s="129">
        <f t="shared" si="584"/>
        <v>0</v>
      </c>
      <c r="AA63" s="129">
        <f t="shared" si="584"/>
        <v>0</v>
      </c>
      <c r="AB63" s="129">
        <f t="shared" si="584"/>
        <v>0</v>
      </c>
      <c r="AC63" s="129">
        <f t="shared" si="584"/>
        <v>0</v>
      </c>
      <c r="AD63" s="130">
        <f t="shared" si="584"/>
        <v>0</v>
      </c>
      <c r="AE63" s="55">
        <f>SUM(AE64:AE67)</f>
        <v>0</v>
      </c>
      <c r="AF63" s="132">
        <f t="shared" si="584"/>
        <v>0</v>
      </c>
      <c r="AG63" s="129">
        <f t="shared" si="584"/>
        <v>0</v>
      </c>
      <c r="AH63" s="129">
        <f t="shared" si="584"/>
        <v>0</v>
      </c>
      <c r="AI63" s="129">
        <f t="shared" si="584"/>
        <v>0</v>
      </c>
      <c r="AJ63" s="129">
        <f t="shared" si="584"/>
        <v>0</v>
      </c>
      <c r="AK63" s="129">
        <f t="shared" ref="AK63:BP63" si="585">SUM(AK64:AK67)</f>
        <v>0</v>
      </c>
      <c r="AL63" s="129">
        <f t="shared" si="585"/>
        <v>0</v>
      </c>
      <c r="AM63" s="129">
        <f t="shared" si="585"/>
        <v>0</v>
      </c>
      <c r="AN63" s="129">
        <f t="shared" si="585"/>
        <v>0</v>
      </c>
      <c r="AO63" s="129">
        <f t="shared" si="585"/>
        <v>0</v>
      </c>
      <c r="AP63" s="129">
        <f t="shared" si="585"/>
        <v>0</v>
      </c>
      <c r="AQ63" s="130">
        <f t="shared" si="585"/>
        <v>0</v>
      </c>
      <c r="AR63" s="55">
        <f>SUM(AR64:AR67)</f>
        <v>0</v>
      </c>
      <c r="AS63" s="132">
        <f t="shared" si="585"/>
        <v>0</v>
      </c>
      <c r="AT63" s="129">
        <f t="shared" si="585"/>
        <v>0</v>
      </c>
      <c r="AU63" s="129">
        <f t="shared" si="585"/>
        <v>0</v>
      </c>
      <c r="AV63" s="129">
        <f t="shared" si="585"/>
        <v>0</v>
      </c>
      <c r="AW63" s="129">
        <f t="shared" si="585"/>
        <v>0</v>
      </c>
      <c r="AX63" s="129">
        <f t="shared" si="585"/>
        <v>0</v>
      </c>
      <c r="AY63" s="129">
        <f t="shared" si="585"/>
        <v>0</v>
      </c>
      <c r="AZ63" s="129">
        <f t="shared" si="585"/>
        <v>0</v>
      </c>
      <c r="BA63" s="129">
        <f t="shared" si="585"/>
        <v>0</v>
      </c>
      <c r="BB63" s="129">
        <f t="shared" si="585"/>
        <v>0</v>
      </c>
      <c r="BC63" s="129">
        <f t="shared" si="585"/>
        <v>0</v>
      </c>
      <c r="BD63" s="130">
        <f t="shared" si="585"/>
        <v>0</v>
      </c>
      <c r="BE63" s="55">
        <f>SUM(BE64:BE67)</f>
        <v>0</v>
      </c>
      <c r="BF63" s="132">
        <f t="shared" si="585"/>
        <v>0</v>
      </c>
      <c r="BG63" s="129">
        <f t="shared" si="585"/>
        <v>0</v>
      </c>
      <c r="BH63" s="129">
        <f t="shared" si="585"/>
        <v>0</v>
      </c>
      <c r="BI63" s="129">
        <f t="shared" si="585"/>
        <v>0</v>
      </c>
      <c r="BJ63" s="129">
        <f t="shared" si="585"/>
        <v>0</v>
      </c>
      <c r="BK63" s="129">
        <f t="shared" si="585"/>
        <v>0</v>
      </c>
      <c r="BL63" s="129">
        <f t="shared" si="585"/>
        <v>0</v>
      </c>
      <c r="BM63" s="129">
        <f t="shared" si="585"/>
        <v>0</v>
      </c>
      <c r="BN63" s="129">
        <f t="shared" si="585"/>
        <v>0</v>
      </c>
      <c r="BO63" s="129">
        <f t="shared" si="585"/>
        <v>0</v>
      </c>
      <c r="BP63" s="129">
        <f t="shared" si="585"/>
        <v>0</v>
      </c>
      <c r="BQ63" s="130">
        <f t="shared" ref="BQ63:CD63" si="586">SUM(BQ64:BQ67)</f>
        <v>0</v>
      </c>
      <c r="BR63" s="55">
        <f>SUM(BR64:BR67)</f>
        <v>0</v>
      </c>
      <c r="BS63" s="132">
        <f t="shared" si="586"/>
        <v>0</v>
      </c>
      <c r="BT63" s="129">
        <f t="shared" si="586"/>
        <v>0</v>
      </c>
      <c r="BU63" s="129">
        <f t="shared" si="586"/>
        <v>0</v>
      </c>
      <c r="BV63" s="129">
        <f t="shared" si="586"/>
        <v>0</v>
      </c>
      <c r="BW63" s="129">
        <f t="shared" si="586"/>
        <v>0</v>
      </c>
      <c r="BX63" s="129">
        <f t="shared" si="586"/>
        <v>0</v>
      </c>
      <c r="BY63" s="129">
        <f t="shared" si="586"/>
        <v>0</v>
      </c>
      <c r="BZ63" s="129">
        <f t="shared" si="586"/>
        <v>0</v>
      </c>
      <c r="CA63" s="129">
        <f t="shared" si="586"/>
        <v>0</v>
      </c>
      <c r="CB63" s="129">
        <f t="shared" si="586"/>
        <v>0</v>
      </c>
      <c r="CC63" s="129">
        <f t="shared" si="586"/>
        <v>0</v>
      </c>
      <c r="CD63" s="130">
        <f t="shared" si="586"/>
        <v>0</v>
      </c>
    </row>
    <row r="64" spans="1:82" s="8" customFormat="1" ht="12" hidden="1" outlineLevel="1" x14ac:dyDescent="0.2">
      <c r="A64" s="72"/>
      <c r="B64" s="73">
        <v>0.21</v>
      </c>
      <c r="C64" s="57" t="s">
        <v>27</v>
      </c>
      <c r="D64" s="95"/>
      <c r="E64" s="58">
        <v>0</v>
      </c>
      <c r="F64" s="63">
        <f t="shared" ref="F64:Q67" si="587">IF(AND($C64="annuelle",$D64=F$2),$E64,IF($C64="mensuelle",$E64/12,IF(AND($C64="trimestrielle",$D64&gt;0,OR($D64=F$2,$D64+3=F$2,$D64+6=F$2,$D64+9=F$2)),$E64/4,0)))</f>
        <v>0</v>
      </c>
      <c r="G64" s="64">
        <f t="shared" si="587"/>
        <v>0</v>
      </c>
      <c r="H64" s="64">
        <f t="shared" si="587"/>
        <v>0</v>
      </c>
      <c r="I64" s="64">
        <f t="shared" si="587"/>
        <v>0</v>
      </c>
      <c r="J64" s="64">
        <f t="shared" si="587"/>
        <v>0</v>
      </c>
      <c r="K64" s="64">
        <f t="shared" si="587"/>
        <v>0</v>
      </c>
      <c r="L64" s="64">
        <f t="shared" si="587"/>
        <v>0</v>
      </c>
      <c r="M64" s="64">
        <f t="shared" si="587"/>
        <v>0</v>
      </c>
      <c r="N64" s="64">
        <f t="shared" si="587"/>
        <v>0</v>
      </c>
      <c r="O64" s="64">
        <f t="shared" si="587"/>
        <v>0</v>
      </c>
      <c r="P64" s="64">
        <f t="shared" si="587"/>
        <v>0</v>
      </c>
      <c r="Q64" s="65">
        <f t="shared" si="587"/>
        <v>0</v>
      </c>
      <c r="R64" s="58">
        <v>0</v>
      </c>
      <c r="S64" s="92">
        <f>IF(AND($C64="annuelle",$D64=S$2),$R64,IF($C64="mensuelle",$R64/12,IF(AND($C64="trimestrielle",$D64&gt;0,OR($D64=S$2,$D64+3=S$2,$D64+6=S$2,$D64+9=S$2)),$R64/4,0)))</f>
        <v>0</v>
      </c>
      <c r="T64" s="63">
        <f t="shared" si="575"/>
        <v>0</v>
      </c>
      <c r="U64" s="63">
        <f t="shared" si="575"/>
        <v>0</v>
      </c>
      <c r="V64" s="63">
        <f t="shared" si="575"/>
        <v>0</v>
      </c>
      <c r="W64" s="63">
        <f t="shared" si="575"/>
        <v>0</v>
      </c>
      <c r="X64" s="63">
        <f t="shared" si="575"/>
        <v>0</v>
      </c>
      <c r="Y64" s="63">
        <f t="shared" si="575"/>
        <v>0</v>
      </c>
      <c r="Z64" s="63">
        <f t="shared" si="575"/>
        <v>0</v>
      </c>
      <c r="AA64" s="63">
        <f t="shared" si="575"/>
        <v>0</v>
      </c>
      <c r="AB64" s="63">
        <f t="shared" si="575"/>
        <v>0</v>
      </c>
      <c r="AC64" s="63">
        <f t="shared" si="575"/>
        <v>0</v>
      </c>
      <c r="AD64" s="136">
        <f t="shared" si="575"/>
        <v>0</v>
      </c>
      <c r="AE64" s="58">
        <v>0</v>
      </c>
      <c r="AF64" s="141">
        <f>IF(AND($C64="annuelle",$D64=AF$2),$AE64,IF($C64="mensuelle",$AE64/12,IF(AND($C64="trimestrielle",$D64&gt;0,OR($D64=AF$2,$D64+3=AF$2,$D64+6=AF$2,$D64+9=AF$2)),$AE64/4,0)))</f>
        <v>0</v>
      </c>
      <c r="AG64" s="75">
        <f t="shared" si="506"/>
        <v>0</v>
      </c>
      <c r="AH64" s="154">
        <f t="shared" si="506"/>
        <v>0</v>
      </c>
      <c r="AI64" s="75"/>
      <c r="AJ64" s="75">
        <f t="shared" si="506"/>
        <v>0</v>
      </c>
      <c r="AK64" s="64">
        <f t="shared" ref="AF64:AQ67" si="588">IF(AND($C64="annuelle",$D64=AK$2),$AE64,IF($C64="mensuelle",$AE64/12,IF(AND($C64="trimestrielle",$D64&gt;0,OR($D64=AK$2,$D64+3=AK$2,$D64+6=AK$2,$D64+9=AK$2)),$AE64/4,0)))</f>
        <v>0</v>
      </c>
      <c r="AL64" s="75">
        <f t="shared" si="506"/>
        <v>0</v>
      </c>
      <c r="AM64" s="75">
        <f t="shared" si="506"/>
        <v>0</v>
      </c>
      <c r="AN64" s="75">
        <f t="shared" si="506"/>
        <v>0</v>
      </c>
      <c r="AO64" s="75">
        <f t="shared" si="506"/>
        <v>0</v>
      </c>
      <c r="AP64" s="75">
        <f t="shared" si="506"/>
        <v>0</v>
      </c>
      <c r="AQ64" s="76">
        <f t="shared" si="506"/>
        <v>0</v>
      </c>
      <c r="AR64" s="58">
        <v>0</v>
      </c>
      <c r="AS64" s="141">
        <f>IF(AND($C64="annuelle",$D64=AS$2),$AR64,IF($C64="mensuelle",$AR64/12,IF(AND($C64="trimestrielle",$D64&gt;0,OR($D64=AS$2,$D64+3=AS$2,$D64+6=AS$2,$D64+9=AS$2)),$AR64/4,0)))</f>
        <v>0</v>
      </c>
      <c r="AT64" s="75">
        <f t="shared" ref="AT64:BD67" si="589">IF(AND($C64="annuelle",$D64=AT$2),$AR64,IF($C64="mensuelle",$AR64/12,IF(AND($C64="trimestrielle",$D64&gt;0,OR($D64=AT$2,$D64+3=AT$2,$D64+6=AT$2,$D64+9=AT$2)),$AR64/4,0)))</f>
        <v>0</v>
      </c>
      <c r="AU64" s="75">
        <f t="shared" si="589"/>
        <v>0</v>
      </c>
      <c r="AV64" s="75">
        <f t="shared" si="589"/>
        <v>0</v>
      </c>
      <c r="AW64" s="75">
        <f t="shared" si="589"/>
        <v>0</v>
      </c>
      <c r="AX64" s="75">
        <f t="shared" si="589"/>
        <v>0</v>
      </c>
      <c r="AY64" s="75">
        <f t="shared" si="589"/>
        <v>0</v>
      </c>
      <c r="AZ64" s="75">
        <f t="shared" si="589"/>
        <v>0</v>
      </c>
      <c r="BA64" s="75">
        <f t="shared" si="589"/>
        <v>0</v>
      </c>
      <c r="BB64" s="75">
        <f t="shared" si="589"/>
        <v>0</v>
      </c>
      <c r="BC64" s="75">
        <f t="shared" si="589"/>
        <v>0</v>
      </c>
      <c r="BD64" s="76">
        <f t="shared" si="589"/>
        <v>0</v>
      </c>
      <c r="BE64" s="58">
        <v>0</v>
      </c>
      <c r="BF64" s="141">
        <f>IF(AND($C64="annuelle",$D64=BF$2),$BE64,IF($C64="mensuelle",$BE64/12,IF(AND($C64="trimestrielle",$D64&gt;0,OR($D64=BF$2,$D64+3=BF$2,$D64+6=BF$2,$D64+9=BF$2)),$BE64/4,0)))</f>
        <v>0</v>
      </c>
      <c r="BG64" s="75">
        <f t="shared" ref="BG64:BQ64" si="590">IF(AND($C64="annuelle",$D64=BG$2),$BE64,IF($C64="mensuelle",$BE64/12,IF(AND($C64="trimestrielle",$D64&gt;0,OR($D64=BG$2,$D64+3=BG$2,$D64+6=BG$2,$D64+9=BG$2)),$BE64/4,0)))</f>
        <v>0</v>
      </c>
      <c r="BH64" s="75">
        <f t="shared" si="590"/>
        <v>0</v>
      </c>
      <c r="BI64" s="75">
        <f t="shared" si="590"/>
        <v>0</v>
      </c>
      <c r="BJ64" s="75">
        <f t="shared" si="590"/>
        <v>0</v>
      </c>
      <c r="BK64" s="75">
        <f t="shared" si="590"/>
        <v>0</v>
      </c>
      <c r="BL64" s="75">
        <f t="shared" si="590"/>
        <v>0</v>
      </c>
      <c r="BM64" s="75">
        <f t="shared" si="590"/>
        <v>0</v>
      </c>
      <c r="BN64" s="75">
        <f t="shared" si="590"/>
        <v>0</v>
      </c>
      <c r="BO64" s="75">
        <f t="shared" si="590"/>
        <v>0</v>
      </c>
      <c r="BP64" s="75">
        <f t="shared" si="590"/>
        <v>0</v>
      </c>
      <c r="BQ64" s="76">
        <f t="shared" si="590"/>
        <v>0</v>
      </c>
      <c r="BR64" s="58">
        <v>0</v>
      </c>
      <c r="BS64" s="141">
        <f>IF(AND($C64="annuelle",$D64=BS$2),$BR64,IF($C64="mensuelle",$BR64/12,IF(AND($C64="trimestrielle",$D64&gt;0,OR($D64=BS$2,$D64+3=BS$2,$D64+6=BS$2,$D64+9=BS$2)),$BR64/4,0)))</f>
        <v>0</v>
      </c>
      <c r="BT64" s="75">
        <f t="shared" ref="BT64:CD64" si="591">IF(AND($C64="annuelle",$D64=BT$2),$BR64,IF($C64="mensuelle",$BR64/12,IF(AND($C64="trimestrielle",$D64&gt;0,OR($D64=BT$2,$D64+3=BT$2,$D64+6=BT$2,$D64+9=BT$2)),$BR64/4,0)))</f>
        <v>0</v>
      </c>
      <c r="BU64" s="75">
        <f t="shared" si="591"/>
        <v>0</v>
      </c>
      <c r="BV64" s="75">
        <f t="shared" si="591"/>
        <v>0</v>
      </c>
      <c r="BW64" s="75">
        <f t="shared" si="591"/>
        <v>0</v>
      </c>
      <c r="BX64" s="75">
        <f t="shared" si="591"/>
        <v>0</v>
      </c>
      <c r="BY64" s="75">
        <f t="shared" si="591"/>
        <v>0</v>
      </c>
      <c r="BZ64" s="75">
        <f t="shared" si="591"/>
        <v>0</v>
      </c>
      <c r="CA64" s="75">
        <f t="shared" si="591"/>
        <v>0</v>
      </c>
      <c r="CB64" s="75">
        <f t="shared" si="591"/>
        <v>0</v>
      </c>
      <c r="CC64" s="75">
        <f t="shared" si="591"/>
        <v>0</v>
      </c>
      <c r="CD64" s="76">
        <f t="shared" si="591"/>
        <v>0</v>
      </c>
    </row>
    <row r="65" spans="1:82" s="8" customFormat="1" ht="12" hidden="1" outlineLevel="1" x14ac:dyDescent="0.2">
      <c r="A65" s="165"/>
      <c r="B65" s="166">
        <v>0.21</v>
      </c>
      <c r="C65" s="167" t="s">
        <v>27</v>
      </c>
      <c r="D65" s="168"/>
      <c r="E65" s="169">
        <v>0</v>
      </c>
      <c r="F65" s="63">
        <f t="shared" si="587"/>
        <v>0</v>
      </c>
      <c r="G65" s="64">
        <f t="shared" si="587"/>
        <v>0</v>
      </c>
      <c r="H65" s="64">
        <f t="shared" si="587"/>
        <v>0</v>
      </c>
      <c r="I65" s="64">
        <f t="shared" si="587"/>
        <v>0</v>
      </c>
      <c r="J65" s="64">
        <f t="shared" si="587"/>
        <v>0</v>
      </c>
      <c r="K65" s="64">
        <f t="shared" si="587"/>
        <v>0</v>
      </c>
      <c r="L65" s="64">
        <f t="shared" si="587"/>
        <v>0</v>
      </c>
      <c r="M65" s="64">
        <f t="shared" si="587"/>
        <v>0</v>
      </c>
      <c r="N65" s="64">
        <f t="shared" si="587"/>
        <v>0</v>
      </c>
      <c r="O65" s="64">
        <f t="shared" si="587"/>
        <v>0</v>
      </c>
      <c r="P65" s="64">
        <f t="shared" si="587"/>
        <v>0</v>
      </c>
      <c r="Q65" s="65">
        <f t="shared" si="587"/>
        <v>0</v>
      </c>
      <c r="R65" s="169">
        <v>0</v>
      </c>
      <c r="S65" s="92">
        <f t="shared" ref="S65:S67" si="592">IF(AND($C65="annuelle",$D65=S$2),$R65,IF($C65="mensuelle",$R65/12,IF(AND($C65="trimestrielle",$D65&gt;0,OR($D65=S$2,$D65+3=S$2,$D65+6=S$2,$D65+9=S$2)),$R65/4,0)))</f>
        <v>0</v>
      </c>
      <c r="T65" s="63">
        <f t="shared" si="575"/>
        <v>0</v>
      </c>
      <c r="U65" s="63">
        <f t="shared" si="575"/>
        <v>0</v>
      </c>
      <c r="V65" s="63">
        <f t="shared" si="575"/>
        <v>0</v>
      </c>
      <c r="W65" s="63">
        <f t="shared" si="575"/>
        <v>0</v>
      </c>
      <c r="X65" s="63">
        <f t="shared" si="575"/>
        <v>0</v>
      </c>
      <c r="Y65" s="63">
        <f t="shared" si="575"/>
        <v>0</v>
      </c>
      <c r="Z65" s="63">
        <f t="shared" si="575"/>
        <v>0</v>
      </c>
      <c r="AA65" s="63">
        <f t="shared" si="575"/>
        <v>0</v>
      </c>
      <c r="AB65" s="63">
        <f t="shared" si="575"/>
        <v>0</v>
      </c>
      <c r="AC65" s="63">
        <f t="shared" si="575"/>
        <v>0</v>
      </c>
      <c r="AD65" s="136">
        <f t="shared" si="575"/>
        <v>0</v>
      </c>
      <c r="AE65" s="169">
        <v>0</v>
      </c>
      <c r="AF65" s="92">
        <f t="shared" si="588"/>
        <v>0</v>
      </c>
      <c r="AG65" s="64">
        <f t="shared" si="588"/>
        <v>0</v>
      </c>
      <c r="AH65" s="64">
        <f t="shared" si="506"/>
        <v>0</v>
      </c>
      <c r="AI65" s="64"/>
      <c r="AJ65" s="64">
        <f t="shared" si="588"/>
        <v>0</v>
      </c>
      <c r="AK65" s="64">
        <f t="shared" si="588"/>
        <v>0</v>
      </c>
      <c r="AL65" s="64">
        <f t="shared" si="588"/>
        <v>0</v>
      </c>
      <c r="AM65" s="64">
        <f t="shared" si="588"/>
        <v>0</v>
      </c>
      <c r="AN65" s="64">
        <f t="shared" si="588"/>
        <v>0</v>
      </c>
      <c r="AO65" s="64">
        <f t="shared" si="588"/>
        <v>0</v>
      </c>
      <c r="AP65" s="64">
        <f t="shared" si="588"/>
        <v>0</v>
      </c>
      <c r="AQ65" s="65">
        <f t="shared" si="588"/>
        <v>0</v>
      </c>
      <c r="AR65" s="169">
        <v>0</v>
      </c>
      <c r="AS65" s="92">
        <f t="shared" ref="AS65:AS67" si="593">IF(AND($C65="annuelle",$D65=AS$2),$AR65,IF($C65="mensuelle",$AR65/12,IF(AND($C65="trimestrielle",$D65&gt;0,OR($D65=AS$2,$D65+3=AS$2,$D65+6=AS$2,$D65+9=AS$2)),$AR65/4,0)))</f>
        <v>0</v>
      </c>
      <c r="AT65" s="64">
        <f t="shared" si="589"/>
        <v>0</v>
      </c>
      <c r="AU65" s="64">
        <f t="shared" si="589"/>
        <v>0</v>
      </c>
      <c r="AV65" s="64">
        <f t="shared" si="589"/>
        <v>0</v>
      </c>
      <c r="AW65" s="64">
        <f t="shared" si="589"/>
        <v>0</v>
      </c>
      <c r="AX65" s="64">
        <f t="shared" si="589"/>
        <v>0</v>
      </c>
      <c r="AY65" s="64">
        <f t="shared" si="589"/>
        <v>0</v>
      </c>
      <c r="AZ65" s="64">
        <f t="shared" si="589"/>
        <v>0</v>
      </c>
      <c r="BA65" s="64">
        <f t="shared" si="589"/>
        <v>0</v>
      </c>
      <c r="BB65" s="64">
        <f t="shared" si="589"/>
        <v>0</v>
      </c>
      <c r="BC65" s="64">
        <f t="shared" si="589"/>
        <v>0</v>
      </c>
      <c r="BD65" s="65">
        <f t="shared" si="589"/>
        <v>0</v>
      </c>
      <c r="BE65" s="169">
        <v>0</v>
      </c>
      <c r="BF65" s="92">
        <f t="shared" ref="BF65:BQ67" si="594">IF(AND($C65="annuelle",$D65=BF$2),$BE65,IF($C65="mensuelle",$BE65/12,IF(AND($C65="trimestrielle",$D65&gt;0,OR($D65=BF$2,$D65+3=BF$2,$D65+6=BF$2,$D65+9=BF$2)),$BE65/4,0)))</f>
        <v>0</v>
      </c>
      <c r="BG65" s="64">
        <f t="shared" si="594"/>
        <v>0</v>
      </c>
      <c r="BH65" s="64">
        <f t="shared" si="594"/>
        <v>0</v>
      </c>
      <c r="BI65" s="64">
        <f t="shared" si="594"/>
        <v>0</v>
      </c>
      <c r="BJ65" s="64">
        <f t="shared" si="594"/>
        <v>0</v>
      </c>
      <c r="BK65" s="64">
        <f t="shared" si="594"/>
        <v>0</v>
      </c>
      <c r="BL65" s="64">
        <f t="shared" si="594"/>
        <v>0</v>
      </c>
      <c r="BM65" s="64">
        <f t="shared" si="594"/>
        <v>0</v>
      </c>
      <c r="BN65" s="64">
        <f t="shared" si="594"/>
        <v>0</v>
      </c>
      <c r="BO65" s="64">
        <f t="shared" si="594"/>
        <v>0</v>
      </c>
      <c r="BP65" s="64">
        <f t="shared" si="594"/>
        <v>0</v>
      </c>
      <c r="BQ65" s="65">
        <f t="shared" si="594"/>
        <v>0</v>
      </c>
      <c r="BR65" s="169">
        <v>0</v>
      </c>
      <c r="BS65" s="92">
        <f t="shared" ref="BS65:CD67" si="595">IF(AND($C65="annuelle",$D65=BS$2),$BR65,IF($C65="mensuelle",$BR65/12,IF(AND($C65="trimestrielle",$D65&gt;0,OR($D65=BS$2,$D65+3=BS$2,$D65+6=BS$2,$D65+9=BS$2)),$BR65/4,0)))</f>
        <v>0</v>
      </c>
      <c r="BT65" s="64">
        <f t="shared" si="595"/>
        <v>0</v>
      </c>
      <c r="BU65" s="64">
        <f t="shared" si="595"/>
        <v>0</v>
      </c>
      <c r="BV65" s="64">
        <f t="shared" si="595"/>
        <v>0</v>
      </c>
      <c r="BW65" s="64">
        <f t="shared" si="595"/>
        <v>0</v>
      </c>
      <c r="BX65" s="64">
        <f t="shared" si="595"/>
        <v>0</v>
      </c>
      <c r="BY65" s="64">
        <f t="shared" si="595"/>
        <v>0</v>
      </c>
      <c r="BZ65" s="64">
        <f t="shared" si="595"/>
        <v>0</v>
      </c>
      <c r="CA65" s="64">
        <f t="shared" si="595"/>
        <v>0</v>
      </c>
      <c r="CB65" s="64">
        <f t="shared" si="595"/>
        <v>0</v>
      </c>
      <c r="CC65" s="64">
        <f t="shared" si="595"/>
        <v>0</v>
      </c>
      <c r="CD65" s="65">
        <f t="shared" si="595"/>
        <v>0</v>
      </c>
    </row>
    <row r="66" spans="1:82" s="6" customFormat="1" ht="11.25" hidden="1" outlineLevel="1" x14ac:dyDescent="0.2">
      <c r="A66" s="59"/>
      <c r="B66" s="60">
        <v>0.21</v>
      </c>
      <c r="C66" s="61" t="s">
        <v>27</v>
      </c>
      <c r="D66" s="96"/>
      <c r="E66" s="62">
        <v>0</v>
      </c>
      <c r="F66" s="63">
        <f t="shared" si="587"/>
        <v>0</v>
      </c>
      <c r="G66" s="64">
        <f t="shared" si="587"/>
        <v>0</v>
      </c>
      <c r="H66" s="64">
        <f t="shared" si="587"/>
        <v>0</v>
      </c>
      <c r="I66" s="64">
        <f t="shared" si="587"/>
        <v>0</v>
      </c>
      <c r="J66" s="64">
        <f t="shared" si="587"/>
        <v>0</v>
      </c>
      <c r="K66" s="64">
        <f t="shared" si="587"/>
        <v>0</v>
      </c>
      <c r="L66" s="64">
        <f t="shared" si="587"/>
        <v>0</v>
      </c>
      <c r="M66" s="64">
        <f t="shared" si="587"/>
        <v>0</v>
      </c>
      <c r="N66" s="64">
        <f t="shared" si="587"/>
        <v>0</v>
      </c>
      <c r="O66" s="64">
        <f t="shared" si="587"/>
        <v>0</v>
      </c>
      <c r="P66" s="64">
        <f t="shared" si="587"/>
        <v>0</v>
      </c>
      <c r="Q66" s="65">
        <f t="shared" si="587"/>
        <v>0</v>
      </c>
      <c r="R66" s="62">
        <v>0</v>
      </c>
      <c r="S66" s="92">
        <f t="shared" si="592"/>
        <v>0</v>
      </c>
      <c r="T66" s="63">
        <f t="shared" si="575"/>
        <v>0</v>
      </c>
      <c r="U66" s="63">
        <f t="shared" si="575"/>
        <v>0</v>
      </c>
      <c r="V66" s="63">
        <f t="shared" si="575"/>
        <v>0</v>
      </c>
      <c r="W66" s="63">
        <f t="shared" si="575"/>
        <v>0</v>
      </c>
      <c r="X66" s="63">
        <f t="shared" si="575"/>
        <v>0</v>
      </c>
      <c r="Y66" s="63">
        <f t="shared" si="575"/>
        <v>0</v>
      </c>
      <c r="Z66" s="63">
        <f t="shared" si="575"/>
        <v>0</v>
      </c>
      <c r="AA66" s="63">
        <f t="shared" si="575"/>
        <v>0</v>
      </c>
      <c r="AB66" s="63">
        <f t="shared" si="575"/>
        <v>0</v>
      </c>
      <c r="AC66" s="63">
        <f t="shared" si="575"/>
        <v>0</v>
      </c>
      <c r="AD66" s="136">
        <f t="shared" si="575"/>
        <v>0</v>
      </c>
      <c r="AE66" s="62">
        <v>0</v>
      </c>
      <c r="AF66" s="92">
        <f t="shared" si="588"/>
        <v>0</v>
      </c>
      <c r="AG66" s="64">
        <f t="shared" si="588"/>
        <v>0</v>
      </c>
      <c r="AH66" s="64">
        <f t="shared" si="506"/>
        <v>0</v>
      </c>
      <c r="AI66" s="64"/>
      <c r="AJ66" s="64">
        <f t="shared" si="588"/>
        <v>0</v>
      </c>
      <c r="AK66" s="64">
        <f t="shared" si="588"/>
        <v>0</v>
      </c>
      <c r="AL66" s="64">
        <f t="shared" si="588"/>
        <v>0</v>
      </c>
      <c r="AM66" s="64">
        <f t="shared" si="588"/>
        <v>0</v>
      </c>
      <c r="AN66" s="64">
        <f t="shared" si="588"/>
        <v>0</v>
      </c>
      <c r="AO66" s="64">
        <f t="shared" si="588"/>
        <v>0</v>
      </c>
      <c r="AP66" s="64">
        <f t="shared" si="588"/>
        <v>0</v>
      </c>
      <c r="AQ66" s="65">
        <f t="shared" si="588"/>
        <v>0</v>
      </c>
      <c r="AR66" s="62">
        <v>0</v>
      </c>
      <c r="AS66" s="92">
        <f t="shared" si="593"/>
        <v>0</v>
      </c>
      <c r="AT66" s="64">
        <f t="shared" si="589"/>
        <v>0</v>
      </c>
      <c r="AU66" s="64">
        <f t="shared" si="589"/>
        <v>0</v>
      </c>
      <c r="AV66" s="64">
        <f t="shared" si="589"/>
        <v>0</v>
      </c>
      <c r="AW66" s="64">
        <f t="shared" si="589"/>
        <v>0</v>
      </c>
      <c r="AX66" s="64">
        <f t="shared" si="589"/>
        <v>0</v>
      </c>
      <c r="AY66" s="64">
        <f t="shared" si="589"/>
        <v>0</v>
      </c>
      <c r="AZ66" s="64">
        <f t="shared" si="589"/>
        <v>0</v>
      </c>
      <c r="BA66" s="64">
        <f t="shared" si="589"/>
        <v>0</v>
      </c>
      <c r="BB66" s="64">
        <f t="shared" si="589"/>
        <v>0</v>
      </c>
      <c r="BC66" s="64">
        <f t="shared" si="589"/>
        <v>0</v>
      </c>
      <c r="BD66" s="65">
        <f t="shared" si="589"/>
        <v>0</v>
      </c>
      <c r="BE66" s="62">
        <v>0</v>
      </c>
      <c r="BF66" s="92">
        <f t="shared" si="594"/>
        <v>0</v>
      </c>
      <c r="BG66" s="64">
        <f t="shared" si="594"/>
        <v>0</v>
      </c>
      <c r="BH66" s="64">
        <f t="shared" si="594"/>
        <v>0</v>
      </c>
      <c r="BI66" s="64">
        <f t="shared" si="594"/>
        <v>0</v>
      </c>
      <c r="BJ66" s="64">
        <f t="shared" si="594"/>
        <v>0</v>
      </c>
      <c r="BK66" s="64">
        <f t="shared" si="594"/>
        <v>0</v>
      </c>
      <c r="BL66" s="64">
        <f t="shared" si="594"/>
        <v>0</v>
      </c>
      <c r="BM66" s="64">
        <f t="shared" si="594"/>
        <v>0</v>
      </c>
      <c r="BN66" s="64">
        <f t="shared" si="594"/>
        <v>0</v>
      </c>
      <c r="BO66" s="64">
        <f t="shared" si="594"/>
        <v>0</v>
      </c>
      <c r="BP66" s="64">
        <f t="shared" si="594"/>
        <v>0</v>
      </c>
      <c r="BQ66" s="65">
        <f t="shared" si="594"/>
        <v>0</v>
      </c>
      <c r="BR66" s="62">
        <v>0</v>
      </c>
      <c r="BS66" s="92">
        <f t="shared" si="595"/>
        <v>0</v>
      </c>
      <c r="BT66" s="64">
        <f t="shared" si="595"/>
        <v>0</v>
      </c>
      <c r="BU66" s="64">
        <f t="shared" si="595"/>
        <v>0</v>
      </c>
      <c r="BV66" s="64">
        <f t="shared" si="595"/>
        <v>0</v>
      </c>
      <c r="BW66" s="64">
        <f t="shared" si="595"/>
        <v>0</v>
      </c>
      <c r="BX66" s="64">
        <f t="shared" si="595"/>
        <v>0</v>
      </c>
      <c r="BY66" s="64">
        <f t="shared" si="595"/>
        <v>0</v>
      </c>
      <c r="BZ66" s="64">
        <f t="shared" si="595"/>
        <v>0</v>
      </c>
      <c r="CA66" s="64">
        <f t="shared" si="595"/>
        <v>0</v>
      </c>
      <c r="CB66" s="64">
        <f t="shared" si="595"/>
        <v>0</v>
      </c>
      <c r="CC66" s="64">
        <f t="shared" si="595"/>
        <v>0</v>
      </c>
      <c r="CD66" s="65">
        <f t="shared" si="595"/>
        <v>0</v>
      </c>
    </row>
    <row r="67" spans="1:82" s="6" customFormat="1" ht="12" hidden="1" outlineLevel="1" thickBot="1" x14ac:dyDescent="0.25">
      <c r="A67" s="59"/>
      <c r="B67" s="60">
        <v>0.21</v>
      </c>
      <c r="C67" s="61" t="s">
        <v>27</v>
      </c>
      <c r="D67" s="96"/>
      <c r="E67" s="62">
        <v>0</v>
      </c>
      <c r="F67" s="63">
        <f t="shared" si="587"/>
        <v>0</v>
      </c>
      <c r="G67" s="64">
        <f t="shared" si="587"/>
        <v>0</v>
      </c>
      <c r="H67" s="64">
        <f t="shared" si="587"/>
        <v>0</v>
      </c>
      <c r="I67" s="64">
        <f t="shared" si="587"/>
        <v>0</v>
      </c>
      <c r="J67" s="64">
        <f t="shared" si="587"/>
        <v>0</v>
      </c>
      <c r="K67" s="64">
        <f t="shared" si="587"/>
        <v>0</v>
      </c>
      <c r="L67" s="64">
        <f t="shared" si="587"/>
        <v>0</v>
      </c>
      <c r="M67" s="64">
        <f t="shared" si="587"/>
        <v>0</v>
      </c>
      <c r="N67" s="64">
        <f t="shared" si="587"/>
        <v>0</v>
      </c>
      <c r="O67" s="64">
        <f t="shared" si="587"/>
        <v>0</v>
      </c>
      <c r="P67" s="64">
        <f t="shared" si="587"/>
        <v>0</v>
      </c>
      <c r="Q67" s="65">
        <f t="shared" si="587"/>
        <v>0</v>
      </c>
      <c r="R67" s="62">
        <v>0</v>
      </c>
      <c r="S67" s="92">
        <f t="shared" si="592"/>
        <v>0</v>
      </c>
      <c r="T67" s="63">
        <f t="shared" si="575"/>
        <v>0</v>
      </c>
      <c r="U67" s="63">
        <f t="shared" si="575"/>
        <v>0</v>
      </c>
      <c r="V67" s="63">
        <f t="shared" si="575"/>
        <v>0</v>
      </c>
      <c r="W67" s="63">
        <f t="shared" si="575"/>
        <v>0</v>
      </c>
      <c r="X67" s="63">
        <f t="shared" si="575"/>
        <v>0</v>
      </c>
      <c r="Y67" s="63">
        <f t="shared" si="575"/>
        <v>0</v>
      </c>
      <c r="Z67" s="63">
        <f t="shared" si="575"/>
        <v>0</v>
      </c>
      <c r="AA67" s="63">
        <f t="shared" si="575"/>
        <v>0</v>
      </c>
      <c r="AB67" s="63">
        <f t="shared" si="575"/>
        <v>0</v>
      </c>
      <c r="AC67" s="63">
        <f t="shared" si="575"/>
        <v>0</v>
      </c>
      <c r="AD67" s="136">
        <f t="shared" si="575"/>
        <v>0</v>
      </c>
      <c r="AE67" s="62">
        <v>0</v>
      </c>
      <c r="AF67" s="92">
        <f t="shared" si="588"/>
        <v>0</v>
      </c>
      <c r="AG67" s="64">
        <f t="shared" si="588"/>
        <v>0</v>
      </c>
      <c r="AH67" s="64">
        <f t="shared" si="588"/>
        <v>0</v>
      </c>
      <c r="AI67" s="64"/>
      <c r="AJ67" s="64">
        <f t="shared" si="588"/>
        <v>0</v>
      </c>
      <c r="AK67" s="64">
        <f t="shared" si="588"/>
        <v>0</v>
      </c>
      <c r="AL67" s="64">
        <f t="shared" si="588"/>
        <v>0</v>
      </c>
      <c r="AM67" s="64">
        <f t="shared" si="588"/>
        <v>0</v>
      </c>
      <c r="AN67" s="64">
        <f t="shared" si="588"/>
        <v>0</v>
      </c>
      <c r="AO67" s="64">
        <f t="shared" si="588"/>
        <v>0</v>
      </c>
      <c r="AP67" s="64">
        <f t="shared" si="588"/>
        <v>0</v>
      </c>
      <c r="AQ67" s="65">
        <f t="shared" si="588"/>
        <v>0</v>
      </c>
      <c r="AR67" s="62">
        <v>0</v>
      </c>
      <c r="AS67" s="93">
        <f t="shared" si="593"/>
        <v>0</v>
      </c>
      <c r="AT67" s="70">
        <f t="shared" si="589"/>
        <v>0</v>
      </c>
      <c r="AU67" s="70">
        <f t="shared" si="589"/>
        <v>0</v>
      </c>
      <c r="AV67" s="70">
        <f t="shared" si="589"/>
        <v>0</v>
      </c>
      <c r="AW67" s="70">
        <f t="shared" si="589"/>
        <v>0</v>
      </c>
      <c r="AX67" s="70">
        <f t="shared" si="589"/>
        <v>0</v>
      </c>
      <c r="AY67" s="70">
        <f t="shared" si="589"/>
        <v>0</v>
      </c>
      <c r="AZ67" s="70">
        <f t="shared" si="589"/>
        <v>0</v>
      </c>
      <c r="BA67" s="70">
        <f t="shared" si="589"/>
        <v>0</v>
      </c>
      <c r="BB67" s="70">
        <f t="shared" si="589"/>
        <v>0</v>
      </c>
      <c r="BC67" s="70">
        <f t="shared" si="589"/>
        <v>0</v>
      </c>
      <c r="BD67" s="71">
        <f t="shared" si="589"/>
        <v>0</v>
      </c>
      <c r="BE67" s="62">
        <v>0</v>
      </c>
      <c r="BF67" s="92">
        <f t="shared" si="594"/>
        <v>0</v>
      </c>
      <c r="BG67" s="64">
        <f t="shared" si="594"/>
        <v>0</v>
      </c>
      <c r="BH67" s="64">
        <f t="shared" si="594"/>
        <v>0</v>
      </c>
      <c r="BI67" s="64">
        <f t="shared" si="594"/>
        <v>0</v>
      </c>
      <c r="BJ67" s="64">
        <f t="shared" si="594"/>
        <v>0</v>
      </c>
      <c r="BK67" s="64">
        <f t="shared" si="594"/>
        <v>0</v>
      </c>
      <c r="BL67" s="64">
        <f t="shared" si="594"/>
        <v>0</v>
      </c>
      <c r="BM67" s="64">
        <f t="shared" si="594"/>
        <v>0</v>
      </c>
      <c r="BN67" s="64">
        <f t="shared" si="594"/>
        <v>0</v>
      </c>
      <c r="BO67" s="64">
        <f t="shared" si="594"/>
        <v>0</v>
      </c>
      <c r="BP67" s="64">
        <f t="shared" si="594"/>
        <v>0</v>
      </c>
      <c r="BQ67" s="65">
        <f t="shared" si="594"/>
        <v>0</v>
      </c>
      <c r="BR67" s="62">
        <v>0</v>
      </c>
      <c r="BS67" s="92">
        <f t="shared" si="595"/>
        <v>0</v>
      </c>
      <c r="BT67" s="64">
        <f t="shared" si="595"/>
        <v>0</v>
      </c>
      <c r="BU67" s="64">
        <f t="shared" si="595"/>
        <v>0</v>
      </c>
      <c r="BV67" s="64">
        <f t="shared" si="595"/>
        <v>0</v>
      </c>
      <c r="BW67" s="64">
        <f t="shared" si="595"/>
        <v>0</v>
      </c>
      <c r="BX67" s="64">
        <f t="shared" si="595"/>
        <v>0</v>
      </c>
      <c r="BY67" s="64">
        <f t="shared" si="595"/>
        <v>0</v>
      </c>
      <c r="BZ67" s="64">
        <f t="shared" si="595"/>
        <v>0</v>
      </c>
      <c r="CA67" s="64">
        <f t="shared" si="595"/>
        <v>0</v>
      </c>
      <c r="CB67" s="64">
        <f t="shared" si="595"/>
        <v>0</v>
      </c>
      <c r="CC67" s="64">
        <f t="shared" si="595"/>
        <v>0</v>
      </c>
      <c r="CD67" s="65">
        <f t="shared" si="595"/>
        <v>0</v>
      </c>
    </row>
    <row r="68" spans="1:82" s="133" customFormat="1" collapsed="1" thickBot="1" x14ac:dyDescent="0.25">
      <c r="A68" s="55" t="s">
        <v>49</v>
      </c>
      <c r="B68" s="134"/>
      <c r="C68" s="135"/>
      <c r="D68" s="94"/>
      <c r="E68" s="55">
        <f>SUM(E69:E76)</f>
        <v>0</v>
      </c>
      <c r="F68" s="132">
        <f t="shared" ref="F68:Q68" si="596">SUM(F69:F76)</f>
        <v>0</v>
      </c>
      <c r="G68" s="129">
        <f t="shared" si="596"/>
        <v>0</v>
      </c>
      <c r="H68" s="129">
        <f t="shared" si="596"/>
        <v>0</v>
      </c>
      <c r="I68" s="129">
        <f t="shared" si="596"/>
        <v>0</v>
      </c>
      <c r="J68" s="129">
        <f t="shared" si="596"/>
        <v>0</v>
      </c>
      <c r="K68" s="129">
        <f t="shared" si="596"/>
        <v>0</v>
      </c>
      <c r="L68" s="129">
        <f t="shared" si="596"/>
        <v>0</v>
      </c>
      <c r="M68" s="129">
        <f t="shared" si="596"/>
        <v>0</v>
      </c>
      <c r="N68" s="129">
        <f t="shared" si="596"/>
        <v>0</v>
      </c>
      <c r="O68" s="129">
        <f t="shared" si="596"/>
        <v>0</v>
      </c>
      <c r="P68" s="129">
        <f t="shared" si="596"/>
        <v>0</v>
      </c>
      <c r="Q68" s="130">
        <f t="shared" si="596"/>
        <v>0</v>
      </c>
      <c r="R68" s="55">
        <f>SUM(R69:R76)</f>
        <v>0</v>
      </c>
      <c r="S68" s="132">
        <f t="shared" ref="S68" si="597">SUM(S69:S76)</f>
        <v>0</v>
      </c>
      <c r="T68" s="129">
        <f t="shared" ref="T68" si="598">SUM(T69:T76)</f>
        <v>0</v>
      </c>
      <c r="U68" s="129">
        <f t="shared" ref="U68" si="599">SUM(U69:U76)</f>
        <v>0</v>
      </c>
      <c r="V68" s="129">
        <f t="shared" ref="V68" si="600">SUM(V69:V76)</f>
        <v>0</v>
      </c>
      <c r="W68" s="129">
        <f t="shared" ref="W68" si="601">SUM(W69:W76)</f>
        <v>0</v>
      </c>
      <c r="X68" s="129">
        <f t="shared" ref="X68" si="602">SUM(X69:X76)</f>
        <v>0</v>
      </c>
      <c r="Y68" s="129">
        <f t="shared" ref="Y68" si="603">SUM(Y69:Y76)</f>
        <v>0</v>
      </c>
      <c r="Z68" s="129">
        <f t="shared" ref="Z68" si="604">SUM(Z69:Z76)</f>
        <v>0</v>
      </c>
      <c r="AA68" s="129">
        <f t="shared" ref="AA68" si="605">SUM(AA69:AA76)</f>
        <v>0</v>
      </c>
      <c r="AB68" s="129">
        <f t="shared" ref="AB68" si="606">SUM(AB69:AB76)</f>
        <v>0</v>
      </c>
      <c r="AC68" s="129">
        <f t="shared" ref="AC68" si="607">SUM(AC69:AC76)</f>
        <v>0</v>
      </c>
      <c r="AD68" s="130">
        <f t="shared" ref="AD68" si="608">SUM(AD69:AD76)</f>
        <v>0</v>
      </c>
      <c r="AE68" s="55">
        <f>SUM(AE69:AE76)</f>
        <v>0</v>
      </c>
      <c r="AF68" s="132">
        <f t="shared" ref="AF68" si="609">SUM(AF69:AF76)</f>
        <v>0</v>
      </c>
      <c r="AG68" s="129">
        <f t="shared" ref="AG68" si="610">SUM(AG69:AG76)</f>
        <v>0</v>
      </c>
      <c r="AH68" s="129">
        <f t="shared" ref="AH68" si="611">SUM(AH69:AH76)</f>
        <v>0</v>
      </c>
      <c r="AI68" s="129">
        <f t="shared" ref="AI68" si="612">SUM(AI69:AI76)</f>
        <v>0</v>
      </c>
      <c r="AJ68" s="129">
        <f t="shared" ref="AJ68" si="613">SUM(AJ69:AJ76)</f>
        <v>0</v>
      </c>
      <c r="AK68" s="129">
        <f t="shared" ref="AK68" si="614">SUM(AK69:AK76)</f>
        <v>0</v>
      </c>
      <c r="AL68" s="129">
        <f t="shared" ref="AL68" si="615">SUM(AL69:AL76)</f>
        <v>0</v>
      </c>
      <c r="AM68" s="129">
        <f t="shared" ref="AM68" si="616">SUM(AM69:AM76)</f>
        <v>0</v>
      </c>
      <c r="AN68" s="129">
        <f t="shared" ref="AN68" si="617">SUM(AN69:AN76)</f>
        <v>0</v>
      </c>
      <c r="AO68" s="129">
        <f t="shared" ref="AO68" si="618">SUM(AO69:AO76)</f>
        <v>0</v>
      </c>
      <c r="AP68" s="129">
        <f t="shared" ref="AP68" si="619">SUM(AP69:AP76)</f>
        <v>0</v>
      </c>
      <c r="AQ68" s="130">
        <f t="shared" ref="AQ68" si="620">SUM(AQ69:AQ76)</f>
        <v>0</v>
      </c>
      <c r="AR68" s="55">
        <f>SUM(AR69:AR76)</f>
        <v>0</v>
      </c>
      <c r="AS68" s="132">
        <f t="shared" ref="AS68" si="621">SUM(AS69:AS76)</f>
        <v>0</v>
      </c>
      <c r="AT68" s="129">
        <f t="shared" ref="AT68" si="622">SUM(AT69:AT76)</f>
        <v>0</v>
      </c>
      <c r="AU68" s="129">
        <f t="shared" ref="AU68" si="623">SUM(AU69:AU76)</f>
        <v>0</v>
      </c>
      <c r="AV68" s="129">
        <f t="shared" ref="AV68" si="624">SUM(AV69:AV76)</f>
        <v>0</v>
      </c>
      <c r="AW68" s="129">
        <f t="shared" ref="AW68" si="625">SUM(AW69:AW76)</f>
        <v>0</v>
      </c>
      <c r="AX68" s="129">
        <f t="shared" ref="AX68" si="626">SUM(AX69:AX76)</f>
        <v>0</v>
      </c>
      <c r="AY68" s="129">
        <f t="shared" ref="AY68" si="627">SUM(AY69:AY76)</f>
        <v>0</v>
      </c>
      <c r="AZ68" s="129">
        <f t="shared" ref="AZ68" si="628">SUM(AZ69:AZ76)</f>
        <v>0</v>
      </c>
      <c r="BA68" s="129">
        <f t="shared" ref="BA68" si="629">SUM(BA69:BA76)</f>
        <v>0</v>
      </c>
      <c r="BB68" s="129">
        <f t="shared" ref="BB68" si="630">SUM(BB69:BB76)</f>
        <v>0</v>
      </c>
      <c r="BC68" s="129">
        <f t="shared" ref="BC68" si="631">SUM(BC69:BC76)</f>
        <v>0</v>
      </c>
      <c r="BD68" s="130">
        <f t="shared" ref="BD68" si="632">SUM(BD69:BD76)</f>
        <v>0</v>
      </c>
      <c r="BE68" s="55">
        <f>SUM(BE69:BE76)</f>
        <v>0</v>
      </c>
      <c r="BF68" s="132">
        <f t="shared" ref="BF68" si="633">SUM(BF69:BF76)</f>
        <v>0</v>
      </c>
      <c r="BG68" s="129">
        <f t="shared" ref="BG68" si="634">SUM(BG69:BG76)</f>
        <v>0</v>
      </c>
      <c r="BH68" s="129">
        <f t="shared" ref="BH68" si="635">SUM(BH69:BH76)</f>
        <v>0</v>
      </c>
      <c r="BI68" s="129">
        <f t="shared" ref="BI68" si="636">SUM(BI69:BI76)</f>
        <v>0</v>
      </c>
      <c r="BJ68" s="129">
        <f t="shared" ref="BJ68" si="637">SUM(BJ69:BJ76)</f>
        <v>0</v>
      </c>
      <c r="BK68" s="129">
        <f t="shared" ref="BK68" si="638">SUM(BK69:BK76)</f>
        <v>0</v>
      </c>
      <c r="BL68" s="129">
        <f t="shared" ref="BL68" si="639">SUM(BL69:BL76)</f>
        <v>0</v>
      </c>
      <c r="BM68" s="129">
        <f t="shared" ref="BM68" si="640">SUM(BM69:BM76)</f>
        <v>0</v>
      </c>
      <c r="BN68" s="129">
        <f t="shared" ref="BN68" si="641">SUM(BN69:BN76)</f>
        <v>0</v>
      </c>
      <c r="BO68" s="129">
        <f t="shared" ref="BO68" si="642">SUM(BO69:BO76)</f>
        <v>0</v>
      </c>
      <c r="BP68" s="129">
        <f t="shared" ref="BP68" si="643">SUM(BP69:BP76)</f>
        <v>0</v>
      </c>
      <c r="BQ68" s="158">
        <f t="shared" ref="BQ68" si="644">SUM(BQ69:BQ76)</f>
        <v>0</v>
      </c>
      <c r="BR68" s="55">
        <f>SUM(BR69:BR76)</f>
        <v>0</v>
      </c>
      <c r="BS68" s="132">
        <f t="shared" ref="BS68" si="645">SUM(BS69:BS76)</f>
        <v>0</v>
      </c>
      <c r="BT68" s="129">
        <f t="shared" ref="BT68" si="646">SUM(BT69:BT76)</f>
        <v>0</v>
      </c>
      <c r="BU68" s="129">
        <f t="shared" ref="BU68" si="647">SUM(BU69:BU76)</f>
        <v>0</v>
      </c>
      <c r="BV68" s="129">
        <f t="shared" ref="BV68" si="648">SUM(BV69:BV76)</f>
        <v>0</v>
      </c>
      <c r="BW68" s="129">
        <f t="shared" ref="BW68" si="649">SUM(BW69:BW76)</f>
        <v>0</v>
      </c>
      <c r="BX68" s="129">
        <f t="shared" ref="BX68" si="650">SUM(BX69:BX76)</f>
        <v>0</v>
      </c>
      <c r="BY68" s="129">
        <f t="shared" ref="BY68" si="651">SUM(BY69:BY76)</f>
        <v>0</v>
      </c>
      <c r="BZ68" s="129">
        <f t="shared" ref="BZ68" si="652">SUM(BZ69:BZ76)</f>
        <v>0</v>
      </c>
      <c r="CA68" s="129">
        <f t="shared" ref="CA68" si="653">SUM(CA69:CA76)</f>
        <v>0</v>
      </c>
      <c r="CB68" s="129">
        <f t="shared" ref="CB68" si="654">SUM(CB69:CB76)</f>
        <v>0</v>
      </c>
      <c r="CC68" s="129">
        <f t="shared" ref="CC68" si="655">SUM(CC69:CC76)</f>
        <v>0</v>
      </c>
      <c r="CD68" s="130">
        <f t="shared" ref="CD68" si="656">SUM(CD69:CD76)</f>
        <v>0</v>
      </c>
    </row>
    <row r="69" spans="1:82" s="8" customFormat="1" ht="12" hidden="1" outlineLevel="1" x14ac:dyDescent="0.2">
      <c r="A69" s="72" t="s">
        <v>70</v>
      </c>
      <c r="B69" s="56"/>
      <c r="C69" s="57"/>
      <c r="D69" s="95"/>
      <c r="E69" s="58">
        <f t="shared" ref="E69:E76" si="657">SUM(F69:Q69)</f>
        <v>0</v>
      </c>
      <c r="F69" s="63">
        <f>IFERROR(VLOOKUP(CONCATENATE(F$2,$F$1),Crédit!$F$41:$K$291,4,FALSE),0)</f>
        <v>0</v>
      </c>
      <c r="G69" s="64">
        <f>IFERROR(VLOOKUP(CONCATENATE(G$2,$F$1),Crédit!$F$41:$K$291,4,FALSE),0)</f>
        <v>0</v>
      </c>
      <c r="H69" s="64">
        <f>IFERROR(VLOOKUP(CONCATENATE(H$2,$F$1),Crédit!$F$41:$K$291,4,FALSE),0)</f>
        <v>0</v>
      </c>
      <c r="I69" s="64">
        <f>IFERROR(VLOOKUP(CONCATENATE(I$2,$F$1),Crédit!$F$41:$K$291,4,FALSE),0)</f>
        <v>0</v>
      </c>
      <c r="J69" s="64">
        <f>IFERROR(VLOOKUP(CONCATENATE(J$2,$F$1),Crédit!$F$41:$K$291,4,FALSE),0)</f>
        <v>0</v>
      </c>
      <c r="K69" s="64">
        <f>IFERROR(VLOOKUP(CONCATENATE(K$2,$F$1),Crédit!$F$41:$K$291,4,FALSE),0)</f>
        <v>0</v>
      </c>
      <c r="L69" s="64">
        <f>IFERROR(VLOOKUP(CONCATENATE(L$2,$F$1),Crédit!$F$41:$K$291,4,FALSE),0)</f>
        <v>0</v>
      </c>
      <c r="M69" s="64">
        <f>IFERROR(VLOOKUP(CONCATENATE(M$2,$F$1),Crédit!$F$41:$K$291,4,FALSE),0)</f>
        <v>0</v>
      </c>
      <c r="N69" s="64">
        <f>IFERROR(VLOOKUP(CONCATENATE(N$2,$F$1),Crédit!$F$41:$K$291,4,FALSE),0)</f>
        <v>0</v>
      </c>
      <c r="O69" s="64">
        <f>IFERROR(VLOOKUP(CONCATENATE(O$2,$F$1),Crédit!$F$41:$K$291,4,FALSE),0)</f>
        <v>0</v>
      </c>
      <c r="P69" s="64">
        <f>IFERROR(VLOOKUP(CONCATENATE(P$2,$F$1),Crédit!$F$41:$K$291,4,FALSE),0)</f>
        <v>0</v>
      </c>
      <c r="Q69" s="65">
        <f>IFERROR(VLOOKUP(CONCATENATE(Q$2,$F$1),Crédit!$F$41:$K$291,4,FALSE),0)</f>
        <v>0</v>
      </c>
      <c r="R69" s="58">
        <f t="shared" ref="R69:R76" si="658">SUM(S69:AD69)</f>
        <v>0</v>
      </c>
      <c r="S69" s="92">
        <f>IFERROR(VLOOKUP(CONCATENATE(S$2,$S$1),Crédit!$F$41:$K$291,4,FALSE),0)</f>
        <v>0</v>
      </c>
      <c r="T69" s="63">
        <f>IFERROR(VLOOKUP(CONCATENATE(T$2,$S$1),Crédit!$F$41:$K$291,4,FALSE),0)</f>
        <v>0</v>
      </c>
      <c r="U69" s="63">
        <f>IFERROR(VLOOKUP(CONCATENATE(U$2,$S$1),Crédit!$F$41:$K$291,4,FALSE),0)</f>
        <v>0</v>
      </c>
      <c r="V69" s="63">
        <f>IFERROR(VLOOKUP(CONCATENATE(V$2,$S$1),Crédit!$F$41:$K$291,4,FALSE),0)</f>
        <v>0</v>
      </c>
      <c r="W69" s="63">
        <f>IFERROR(VLOOKUP(CONCATENATE(W$2,$S$1),Crédit!$F$41:$K$291,4,FALSE),0)</f>
        <v>0</v>
      </c>
      <c r="X69" s="63">
        <f>IFERROR(VLOOKUP(CONCATENATE(X$2,$S$1),Crédit!$F$41:$K$291,4,FALSE),0)</f>
        <v>0</v>
      </c>
      <c r="Y69" s="63">
        <f>IFERROR(VLOOKUP(CONCATENATE(Y$2,$S$1),Crédit!$F$41:$K$291,4,FALSE),0)</f>
        <v>0</v>
      </c>
      <c r="Z69" s="63">
        <f>IFERROR(VLOOKUP(CONCATENATE(Z$2,$S$1),Crédit!$F$41:$K$291,4,FALSE),0)</f>
        <v>0</v>
      </c>
      <c r="AA69" s="63">
        <f>IFERROR(VLOOKUP(CONCATENATE(AA$2,$S$1),Crédit!$F$41:$K$291,4,FALSE),0)</f>
        <v>0</v>
      </c>
      <c r="AB69" s="63">
        <f>IFERROR(VLOOKUP(CONCATENATE(AB$2,$S$1),Crédit!$F$41:$K$291,4,FALSE),0)</f>
        <v>0</v>
      </c>
      <c r="AC69" s="63">
        <f>IFERROR(VLOOKUP(CONCATENATE(AC$2,$S$1),Crédit!$F$41:$K$291,4,FALSE),0)</f>
        <v>0</v>
      </c>
      <c r="AD69" s="136">
        <f>IFERROR(VLOOKUP(CONCATENATE(AD$2,$S$1),Crédit!$F$41:$K$291,4,FALSE),0)</f>
        <v>0</v>
      </c>
      <c r="AE69" s="58">
        <f t="shared" ref="AE69:AE76" si="659">SUM(AF69:AQ69)</f>
        <v>0</v>
      </c>
      <c r="AF69" s="141">
        <f>IFERROR(VLOOKUP(CONCATENATE(AF$2,$AF$1),Crédit!$F$41:$K$291,4,FALSE),0)</f>
        <v>0</v>
      </c>
      <c r="AG69" s="75">
        <f>IFERROR(VLOOKUP(CONCATENATE(AG$2,$AF$1),Crédit!$F$41:$K$291,4,FALSE),0)</f>
        <v>0</v>
      </c>
      <c r="AH69" s="75">
        <f>IFERROR(VLOOKUP(CONCATENATE(AH$2,$AF$1),Crédit!$F$41:$K$291,4,FALSE),0)</f>
        <v>0</v>
      </c>
      <c r="AI69" s="75">
        <f>IFERROR(VLOOKUP(CONCATENATE(AI$2,$AF$1),Crédit!$F$41:$K$291,4,FALSE),0)</f>
        <v>0</v>
      </c>
      <c r="AJ69" s="75">
        <f>IFERROR(VLOOKUP(CONCATENATE(AJ$2,$AF$1),Crédit!$F$41:$K$291,4,FALSE),0)</f>
        <v>0</v>
      </c>
      <c r="AK69" s="75">
        <f>IFERROR(VLOOKUP(CONCATENATE(AK$2,$AF$1),Crédit!$F$41:$K$291,4,FALSE),0)</f>
        <v>0</v>
      </c>
      <c r="AL69" s="75">
        <f>IFERROR(VLOOKUP(CONCATENATE(AL$2,$AF$1),Crédit!$F$41:$K$291,4,FALSE),0)</f>
        <v>0</v>
      </c>
      <c r="AM69" s="75">
        <f>IFERROR(VLOOKUP(CONCATENATE(AM$2,$AF$1),Crédit!$F$41:$K$291,4,FALSE),0)</f>
        <v>0</v>
      </c>
      <c r="AN69" s="75">
        <f>IFERROR(VLOOKUP(CONCATENATE(AN$2,$AF$1),Crédit!$F$41:$K$291,4,FALSE),0)</f>
        <v>0</v>
      </c>
      <c r="AO69" s="75">
        <f>IFERROR(VLOOKUP(CONCATENATE(AO$2,$AF$1),Crédit!$F$41:$K$291,4,FALSE),0)</f>
        <v>0</v>
      </c>
      <c r="AP69" s="75">
        <f>IFERROR(VLOOKUP(CONCATENATE(AP$2,$AF$1),Crédit!$F$41:$K$291,4,FALSE),0)</f>
        <v>0</v>
      </c>
      <c r="AQ69" s="76">
        <f>IFERROR(VLOOKUP(CONCATENATE(AQ$2,$AF$1),Crédit!$F$41:$K$291,4,FALSE),0)</f>
        <v>0</v>
      </c>
      <c r="AR69" s="58">
        <f t="shared" ref="AR69:AR76" si="660">SUM(AS69:BD69)</f>
        <v>0</v>
      </c>
      <c r="AS69" s="141">
        <f>IFERROR(VLOOKUP(CONCATENATE(AS$2,$AS$1),Crédit!$F$41:$K$291,4,FALSE),0)</f>
        <v>0</v>
      </c>
      <c r="AT69" s="75">
        <f>IFERROR(VLOOKUP(CONCATENATE(AT$2,$AS$1),Crédit!$F$41:$K$291,4,FALSE),0)</f>
        <v>0</v>
      </c>
      <c r="AU69" s="75">
        <f>IFERROR(VLOOKUP(CONCATENATE(AU$2,$AS$1),Crédit!$F$41:$K$291,4,FALSE),0)</f>
        <v>0</v>
      </c>
      <c r="AV69" s="75">
        <f>IFERROR(VLOOKUP(CONCATENATE(AV$2,$AS$1),Crédit!$F$41:$K$291,4,FALSE),0)</f>
        <v>0</v>
      </c>
      <c r="AW69" s="75">
        <f>IFERROR(VLOOKUP(CONCATENATE(AW$2,$AS$1),Crédit!$F$41:$K$291,4,FALSE),0)</f>
        <v>0</v>
      </c>
      <c r="AX69" s="75">
        <f>IFERROR(VLOOKUP(CONCATENATE(AX$2,$AS$1),Crédit!$F$41:$K$291,4,FALSE),0)</f>
        <v>0</v>
      </c>
      <c r="AY69" s="75">
        <f>IFERROR(VLOOKUP(CONCATENATE(AY$2,$AS$1),Crédit!$F$41:$K$291,4,FALSE),0)</f>
        <v>0</v>
      </c>
      <c r="AZ69" s="75">
        <f>IFERROR(VLOOKUP(CONCATENATE(AZ$2,$AS$1),Crédit!$F$41:$K$291,4,FALSE),0)</f>
        <v>0</v>
      </c>
      <c r="BA69" s="75">
        <f>IFERROR(VLOOKUP(CONCATENATE(BA$2,$AS$1),Crédit!$F$41:$K$291,4,FALSE),0)</f>
        <v>0</v>
      </c>
      <c r="BB69" s="75">
        <f>IFERROR(VLOOKUP(CONCATENATE(BB$2,$AS$1),Crédit!$F$41:$K$291,4,FALSE),0)</f>
        <v>0</v>
      </c>
      <c r="BC69" s="75">
        <f>IFERROR(VLOOKUP(CONCATENATE(BC$2,$AS$1),Crédit!$F$41:$K$291,4,FALSE),0)</f>
        <v>0</v>
      </c>
      <c r="BD69" s="76">
        <f>IFERROR(VLOOKUP(CONCATENATE(BD$2,$AS$1),Crédit!$F$41:$K$291,4,FALSE),0)</f>
        <v>0</v>
      </c>
      <c r="BE69" s="58">
        <f t="shared" ref="BE69:BE76" si="661">SUM(BF69:BQ69)</f>
        <v>0</v>
      </c>
      <c r="BF69" s="155">
        <f>IFERROR(VLOOKUP(CONCATENATE(BF$2,$BF$1),Crédit!$F$41:$K$291,4,FALSE),0)</f>
        <v>0</v>
      </c>
      <c r="BG69" s="75">
        <f>IFERROR(VLOOKUP(CONCATENATE(BG$2,$BF$1),Crédit!$F$41:$K$291,4,FALSE),0)</f>
        <v>0</v>
      </c>
      <c r="BH69" s="75">
        <f>IFERROR(VLOOKUP(CONCATENATE(BH$2,$BF$1),Crédit!$F$41:$K$291,4,FALSE),0)</f>
        <v>0</v>
      </c>
      <c r="BI69" s="75">
        <f>IFERROR(VLOOKUP(CONCATENATE(BI$2,$BF$1),Crédit!$F$41:$K$291,4,FALSE),0)</f>
        <v>0</v>
      </c>
      <c r="BJ69" s="75">
        <f>IFERROR(VLOOKUP(CONCATENATE(BJ$2,$BF$1),Crédit!$F$41:$K$291,4,FALSE),0)</f>
        <v>0</v>
      </c>
      <c r="BK69" s="75">
        <f>IFERROR(VLOOKUP(CONCATENATE(BK$2,$BF$1),Crédit!$F$41:$K$291,4,FALSE),0)</f>
        <v>0</v>
      </c>
      <c r="BL69" s="75">
        <f>IFERROR(VLOOKUP(CONCATENATE(BL$2,$BF$1),Crédit!$F$41:$K$291,4,FALSE),0)</f>
        <v>0</v>
      </c>
      <c r="BM69" s="75">
        <f>IFERROR(VLOOKUP(CONCATENATE(BM$2,$BF$1),Crédit!$F$41:$K$291,4,FALSE),0)</f>
        <v>0</v>
      </c>
      <c r="BN69" s="75">
        <f>IFERROR(VLOOKUP(CONCATENATE(BN$2,$BF$1),Crédit!$F$41:$K$291,4,FALSE),0)</f>
        <v>0</v>
      </c>
      <c r="BO69" s="75">
        <f>IFERROR(VLOOKUP(CONCATENATE(BO$2,$BF$1),Crédit!$F$41:$K$291,4,FALSE),0)</f>
        <v>0</v>
      </c>
      <c r="BP69" s="75">
        <f>IFERROR(VLOOKUP(CONCATENATE(BP$2,$BF$1),Crédit!$F$41:$K$291,4,FALSE),0)</f>
        <v>0</v>
      </c>
      <c r="BQ69" s="159">
        <f>IFERROR(VLOOKUP(CONCATENATE(BQ$2,$BF$1),Crédit!$F$41:$K$291,4,FALSE),0)</f>
        <v>0</v>
      </c>
      <c r="BR69" s="58">
        <f t="shared" ref="BR69:BR76" si="662">SUM(BS69:CD69)</f>
        <v>0</v>
      </c>
      <c r="BS69" s="75">
        <f>IFERROR(VLOOKUP(CONCATENATE(BS$2,$BS$1),Crédit!$F$41:$K$291,4,FALSE),0)</f>
        <v>0</v>
      </c>
      <c r="BT69" s="75">
        <f>IFERROR(VLOOKUP(CONCATENATE(BT$2,$BS$1),Crédit!$F$41:$K$291,4,FALSE),0)</f>
        <v>0</v>
      </c>
      <c r="BU69" s="75">
        <f>IFERROR(VLOOKUP(CONCATENATE(BU$2,$BS$1),Crédit!$F$41:$K$291,4,FALSE),0)</f>
        <v>0</v>
      </c>
      <c r="BV69" s="75">
        <f>IFERROR(VLOOKUP(CONCATENATE(BV$2,$BS$1),Crédit!$F$41:$K$291,4,FALSE),0)</f>
        <v>0</v>
      </c>
      <c r="BW69" s="75">
        <f>IFERROR(VLOOKUP(CONCATENATE(BW$2,$BS$1),Crédit!$F$41:$K$291,4,FALSE),0)</f>
        <v>0</v>
      </c>
      <c r="BX69" s="75">
        <f>IFERROR(VLOOKUP(CONCATENATE(BX$2,$BS$1),Crédit!$F$41:$K$291,4,FALSE),0)</f>
        <v>0</v>
      </c>
      <c r="BY69" s="75">
        <f>IFERROR(VLOOKUP(CONCATENATE(BY$2,$BS$1),Crédit!$F$41:$K$291,4,FALSE),0)</f>
        <v>0</v>
      </c>
      <c r="BZ69" s="75">
        <f>IFERROR(VLOOKUP(CONCATENATE(BZ$2,$BS$1),Crédit!$F$41:$K$291,4,FALSE),0)</f>
        <v>0</v>
      </c>
      <c r="CA69" s="75">
        <f>IFERROR(VLOOKUP(CONCATENATE(CA$2,$BS$1),Crédit!$F$41:$K$291,4,FALSE),0)</f>
        <v>0</v>
      </c>
      <c r="CB69" s="75">
        <f>IFERROR(VLOOKUP(CONCATENATE(CB$2,$BS$1),Crédit!$F$41:$K$291,4,FALSE),0)</f>
        <v>0</v>
      </c>
      <c r="CC69" s="75">
        <f>IFERROR(VLOOKUP(CONCATENATE(CC$2,$BS$1),Crédit!$F$41:$K$291,4,FALSE),0)</f>
        <v>0</v>
      </c>
      <c r="CD69" s="76">
        <f>IFERROR(VLOOKUP(CONCATENATE(CD$2,$BS$1),Crédit!$F$41:$K$291,4,FALSE),0)</f>
        <v>0</v>
      </c>
    </row>
    <row r="70" spans="1:82" s="6" customFormat="1" ht="11.25" hidden="1" outlineLevel="1" x14ac:dyDescent="0.2">
      <c r="A70" s="59" t="s">
        <v>71</v>
      </c>
      <c r="B70" s="60"/>
      <c r="C70" s="61"/>
      <c r="D70" s="96"/>
      <c r="E70" s="62">
        <f t="shared" si="657"/>
        <v>0</v>
      </c>
      <c r="F70" s="63">
        <f>IFERROR(VLOOKUP(CONCATENATE(F$2,$F$1),Crédit!$F$41:$K$291,3,FALSE),0)</f>
        <v>0</v>
      </c>
      <c r="G70" s="64">
        <f>IFERROR(VLOOKUP(CONCATENATE(G$2,$F$1),Crédit!$F$41:$K$291,3,FALSE),0)</f>
        <v>0</v>
      </c>
      <c r="H70" s="64">
        <f>IFERROR(VLOOKUP(CONCATENATE(H$2,$F$1),Crédit!$F$41:$K$291,3,FALSE),0)</f>
        <v>0</v>
      </c>
      <c r="I70" s="64">
        <f>IFERROR(VLOOKUP(CONCATENATE(I$2,$F$1),Crédit!$F$41:$K$291,3,FALSE),0)</f>
        <v>0</v>
      </c>
      <c r="J70" s="64">
        <f>IFERROR(VLOOKUP(CONCATENATE(J$2,$F$1),Crédit!$F$41:$K$291,3,FALSE),0)</f>
        <v>0</v>
      </c>
      <c r="K70" s="64">
        <f>IFERROR(VLOOKUP(CONCATENATE(K$2,$F$1),Crédit!$F$41:$K$291,3,FALSE),0)</f>
        <v>0</v>
      </c>
      <c r="L70" s="64">
        <f>IFERROR(VLOOKUP(CONCATENATE(L$2,$F$1),Crédit!$F$41:$K$291,3,FALSE),0)</f>
        <v>0</v>
      </c>
      <c r="M70" s="64">
        <f>IFERROR(VLOOKUP(CONCATENATE(M$2,$F$1),Crédit!$F$41:$K$291,3,FALSE),0)</f>
        <v>0</v>
      </c>
      <c r="N70" s="64">
        <f>IFERROR(VLOOKUP(CONCATENATE(N$2,$F$1),Crédit!$F$41:$K$291,3,FALSE),0)</f>
        <v>0</v>
      </c>
      <c r="O70" s="64">
        <f>IFERROR(VLOOKUP(CONCATENATE(O$2,$F$1),Crédit!$F$41:$K$291,3,FALSE),0)</f>
        <v>0</v>
      </c>
      <c r="P70" s="64">
        <f>IFERROR(VLOOKUP(CONCATENATE(P$2,$F$1),Crédit!$F$41:$K$291,3,FALSE),0)</f>
        <v>0</v>
      </c>
      <c r="Q70" s="65">
        <f>IFERROR(VLOOKUP(CONCATENATE(Q$2,$F$1),Crédit!$F$41:$K$291,3,FALSE),0)</f>
        <v>0</v>
      </c>
      <c r="R70" s="62">
        <f t="shared" si="658"/>
        <v>0</v>
      </c>
      <c r="S70" s="92">
        <f>IFERROR(VLOOKUP(CONCATENATE(S$2,$S$1),Crédit!$F$41:$K$291,3,FALSE),0)</f>
        <v>0</v>
      </c>
      <c r="T70" s="63">
        <f>IFERROR(VLOOKUP(CONCATENATE(T$2,$S$1),Crédit!$F$41:$K$291,3,FALSE),0)</f>
        <v>0</v>
      </c>
      <c r="U70" s="63">
        <f>IFERROR(VLOOKUP(CONCATENATE(U$2,$S$1),Crédit!$F$41:$K$291,3,FALSE),0)</f>
        <v>0</v>
      </c>
      <c r="V70" s="63">
        <f>IFERROR(VLOOKUP(CONCATENATE(V$2,$S$1),Crédit!$F$41:$K$291,3,FALSE),0)</f>
        <v>0</v>
      </c>
      <c r="W70" s="63">
        <f>IFERROR(VLOOKUP(CONCATENATE(W$2,$S$1),Crédit!$F$41:$K$291,3,FALSE),0)</f>
        <v>0</v>
      </c>
      <c r="X70" s="63">
        <f>IFERROR(VLOOKUP(CONCATENATE(X$2,$S$1),Crédit!$F$41:$K$291,3,FALSE),0)</f>
        <v>0</v>
      </c>
      <c r="Y70" s="63">
        <f>IFERROR(VLOOKUP(CONCATENATE(Y$2,$S$1),Crédit!$F$41:$K$291,3,FALSE),0)</f>
        <v>0</v>
      </c>
      <c r="Z70" s="63">
        <f>IFERROR(VLOOKUP(CONCATENATE(Z$2,$S$1),Crédit!$F$41:$K$291,3,FALSE),0)</f>
        <v>0</v>
      </c>
      <c r="AA70" s="63">
        <f>IFERROR(VLOOKUP(CONCATENATE(AA$2,$S$1),Crédit!$F$41:$K$291,3,FALSE),0)</f>
        <v>0</v>
      </c>
      <c r="AB70" s="63">
        <f>IFERROR(VLOOKUP(CONCATENATE(AB$2,$S$1),Crédit!$F$41:$K$291,3,FALSE),0)</f>
        <v>0</v>
      </c>
      <c r="AC70" s="63">
        <f>IFERROR(VLOOKUP(CONCATENATE(AC$2,$S$1),Crédit!$F$41:$K$291,3,FALSE),0)</f>
        <v>0</v>
      </c>
      <c r="AD70" s="136">
        <f>IFERROR(VLOOKUP(CONCATENATE(AD$2,$S$1),Crédit!$F$41:$K$291,3,FALSE),0)</f>
        <v>0</v>
      </c>
      <c r="AE70" s="62">
        <f t="shared" si="659"/>
        <v>0</v>
      </c>
      <c r="AF70" s="92">
        <f>IFERROR(VLOOKUP(CONCATENATE(AF$2,$AF$1),Crédit!$F$41:$K$291,3,FALSE),0)</f>
        <v>0</v>
      </c>
      <c r="AG70" s="64">
        <f>IFERROR(VLOOKUP(CONCATENATE(AG$2,$AF$1),Crédit!$F$41:$K$291,3,FALSE),0)</f>
        <v>0</v>
      </c>
      <c r="AH70" s="64">
        <f>IFERROR(VLOOKUP(CONCATENATE(AH$2,$AF$1),Crédit!$F$41:$K$291,3,FALSE),0)</f>
        <v>0</v>
      </c>
      <c r="AI70" s="64">
        <f>IFERROR(VLOOKUP(CONCATENATE(AI$2,$AF$1),Crédit!$F$41:$K$291,3,FALSE),0)</f>
        <v>0</v>
      </c>
      <c r="AJ70" s="64">
        <f>IFERROR(VLOOKUP(CONCATENATE(AJ$2,$AF$1),Crédit!$F$41:$K$291,3,FALSE),0)</f>
        <v>0</v>
      </c>
      <c r="AK70" s="64">
        <f>IFERROR(VLOOKUP(CONCATENATE(AK$2,$AF$1),Crédit!$F$41:$K$291,3,FALSE),0)</f>
        <v>0</v>
      </c>
      <c r="AL70" s="64">
        <f>IFERROR(VLOOKUP(CONCATENATE(AL$2,$AF$1),Crédit!$F$41:$K$291,3,FALSE),0)</f>
        <v>0</v>
      </c>
      <c r="AM70" s="64">
        <f>IFERROR(VLOOKUP(CONCATENATE(AM$2,$AF$1),Crédit!$F$41:$K$291,3,FALSE),0)</f>
        <v>0</v>
      </c>
      <c r="AN70" s="64">
        <f>IFERROR(VLOOKUP(CONCATENATE(AN$2,$AF$1),Crédit!$F$41:$K$291,3,FALSE),0)</f>
        <v>0</v>
      </c>
      <c r="AO70" s="64">
        <f>IFERROR(VLOOKUP(CONCATENATE(AO$2,$AF$1),Crédit!$F$41:$K$291,3,FALSE),0)</f>
        <v>0</v>
      </c>
      <c r="AP70" s="64">
        <f>IFERROR(VLOOKUP(CONCATENATE(AP$2,$AF$1),Crédit!$F$41:$K$291,3,FALSE),0)</f>
        <v>0</v>
      </c>
      <c r="AQ70" s="65">
        <f>IFERROR(VLOOKUP(CONCATENATE(AQ$2,$AF$1),Crédit!$F$41:$K$291,3,FALSE),0)</f>
        <v>0</v>
      </c>
      <c r="AR70" s="62">
        <f t="shared" si="660"/>
        <v>0</v>
      </c>
      <c r="AS70" s="92">
        <f>IFERROR(VLOOKUP(CONCATENATE(AS$2,$AS$1),Crédit!$F$41:$K$291,3,FALSE),0)</f>
        <v>0</v>
      </c>
      <c r="AT70" s="64">
        <f>IFERROR(VLOOKUP(CONCATENATE(AT$2,$AS$1),Crédit!$F$41:$K$291,3,FALSE),0)</f>
        <v>0</v>
      </c>
      <c r="AU70" s="64">
        <f>IFERROR(VLOOKUP(CONCATENATE(AU$2,$AS$1),Crédit!$F$41:$K$291,3,FALSE),0)</f>
        <v>0</v>
      </c>
      <c r="AV70" s="64">
        <f>IFERROR(VLOOKUP(CONCATENATE(AV$2,$AS$1),Crédit!$F$41:$K$291,3,FALSE),0)</f>
        <v>0</v>
      </c>
      <c r="AW70" s="64">
        <f>IFERROR(VLOOKUP(CONCATENATE(AW$2,$AS$1),Crédit!$F$41:$K$291,3,FALSE),0)</f>
        <v>0</v>
      </c>
      <c r="AX70" s="64">
        <f>IFERROR(VLOOKUP(CONCATENATE(AX$2,$AS$1),Crédit!$F$41:$K$291,3,FALSE),0)</f>
        <v>0</v>
      </c>
      <c r="AY70" s="64">
        <f>IFERROR(VLOOKUP(CONCATENATE(AY$2,$AS$1),Crédit!$F$41:$K$291,3,FALSE),0)</f>
        <v>0</v>
      </c>
      <c r="AZ70" s="64">
        <f>IFERROR(VLOOKUP(CONCATENATE(AZ$2,$AS$1),Crédit!$F$41:$K$291,3,FALSE),0)</f>
        <v>0</v>
      </c>
      <c r="BA70" s="64">
        <f>IFERROR(VLOOKUP(CONCATENATE(BA$2,$AS$1),Crédit!$F$41:$K$291,3,FALSE),0)</f>
        <v>0</v>
      </c>
      <c r="BB70" s="64">
        <f>IFERROR(VLOOKUP(CONCATENATE(BB$2,$AS$1),Crédit!$F$41:$K$291,3,FALSE),0)</f>
        <v>0</v>
      </c>
      <c r="BC70" s="64">
        <f>IFERROR(VLOOKUP(CONCATENATE(BC$2,$AS$1),Crédit!$F$41:$K$291,3,FALSE),0)</f>
        <v>0</v>
      </c>
      <c r="BD70" s="65">
        <f>IFERROR(VLOOKUP(CONCATENATE(BD$2,$AS$1),Crédit!$F$41:$K$291,3,FALSE),0)</f>
        <v>0</v>
      </c>
      <c r="BE70" s="62">
        <f t="shared" si="661"/>
        <v>0</v>
      </c>
      <c r="BF70" s="156">
        <f>IFERROR(VLOOKUP(CONCATENATE(BF$2,$BF$1),Crédit!$F$41:$K$291,3,FALSE),0)</f>
        <v>0</v>
      </c>
      <c r="BG70" s="64">
        <f>IFERROR(VLOOKUP(CONCATENATE(BG$2,$BF$1),Crédit!$F$41:$K$291,3,FALSE),0)</f>
        <v>0</v>
      </c>
      <c r="BH70" s="64">
        <f>IFERROR(VLOOKUP(CONCATENATE(BH$2,$BF$1),Crédit!$F$41:$K$291,3,FALSE),0)</f>
        <v>0</v>
      </c>
      <c r="BI70" s="64">
        <f>IFERROR(VLOOKUP(CONCATENATE(BI$2,$BF$1),Crédit!$F$41:$K$291,3,FALSE),0)</f>
        <v>0</v>
      </c>
      <c r="BJ70" s="64">
        <f>IFERROR(VLOOKUP(CONCATENATE(BJ$2,$BF$1),Crédit!$F$41:$K$291,3,FALSE),0)</f>
        <v>0</v>
      </c>
      <c r="BK70" s="64">
        <f>IFERROR(VLOOKUP(CONCATENATE(BK$2,$BF$1),Crédit!$F$41:$K$291,3,FALSE),0)</f>
        <v>0</v>
      </c>
      <c r="BL70" s="64">
        <f>IFERROR(VLOOKUP(CONCATENATE(BL$2,$BF$1),Crédit!$F$41:$K$291,3,FALSE),0)</f>
        <v>0</v>
      </c>
      <c r="BM70" s="64">
        <f>IFERROR(VLOOKUP(CONCATENATE(BM$2,$BF$1),Crédit!$F$41:$K$291,3,FALSE),0)</f>
        <v>0</v>
      </c>
      <c r="BN70" s="64">
        <f>IFERROR(VLOOKUP(CONCATENATE(BN$2,$BF$1),Crédit!$F$41:$K$291,3,FALSE),0)</f>
        <v>0</v>
      </c>
      <c r="BO70" s="64">
        <f>IFERROR(VLOOKUP(CONCATENATE(BO$2,$BF$1),Crédit!$F$41:$K$291,3,FALSE),0)</f>
        <v>0</v>
      </c>
      <c r="BP70" s="64">
        <f>IFERROR(VLOOKUP(CONCATENATE(BP$2,$BF$1),Crédit!$F$41:$K$291,3,FALSE),0)</f>
        <v>0</v>
      </c>
      <c r="BQ70" s="160">
        <f>IFERROR(VLOOKUP(CONCATENATE(BQ$2,$BF$1),Crédit!$F$41:$K$291,3,FALSE),0)</f>
        <v>0</v>
      </c>
      <c r="BR70" s="62">
        <f t="shared" si="662"/>
        <v>0</v>
      </c>
      <c r="BS70" s="64">
        <f>IFERROR(VLOOKUP(CONCATENATE(BS$2,$BS$1),Crédit!$F$41:$K$291,3,FALSE),0)</f>
        <v>0</v>
      </c>
      <c r="BT70" s="64">
        <f>IFERROR(VLOOKUP(CONCATENATE(BT$2,$BS$1),Crédit!$F$41:$K$291,3,FALSE),0)</f>
        <v>0</v>
      </c>
      <c r="BU70" s="64">
        <f>IFERROR(VLOOKUP(CONCATENATE(BU$2,$BS$1),Crédit!$F$41:$K$291,3,FALSE),0)</f>
        <v>0</v>
      </c>
      <c r="BV70" s="64">
        <f>IFERROR(VLOOKUP(CONCATENATE(BV$2,$BS$1),Crédit!$F$41:$K$291,3,FALSE),0)</f>
        <v>0</v>
      </c>
      <c r="BW70" s="64">
        <f>IFERROR(VLOOKUP(CONCATENATE(BW$2,$BS$1),Crédit!$F$41:$K$291,3,FALSE),0)</f>
        <v>0</v>
      </c>
      <c r="BX70" s="64">
        <f>IFERROR(VLOOKUP(CONCATENATE(BX$2,$BS$1),Crédit!$F$41:$K$291,3,FALSE),0)</f>
        <v>0</v>
      </c>
      <c r="BY70" s="64">
        <f>IFERROR(VLOOKUP(CONCATENATE(BY$2,$BS$1),Crédit!$F$41:$K$291,3,FALSE),0)</f>
        <v>0</v>
      </c>
      <c r="BZ70" s="64">
        <f>IFERROR(VLOOKUP(CONCATENATE(BZ$2,$BS$1),Crédit!$F$41:$K$291,3,FALSE),0)</f>
        <v>0</v>
      </c>
      <c r="CA70" s="64">
        <f>IFERROR(VLOOKUP(CONCATENATE(CA$2,$BS$1),Crédit!$F$41:$K$291,3,FALSE),0)</f>
        <v>0</v>
      </c>
      <c r="CB70" s="64">
        <f>IFERROR(VLOOKUP(CONCATENATE(CB$2,$BS$1),Crédit!$F$41:$K$291,3,FALSE),0)</f>
        <v>0</v>
      </c>
      <c r="CC70" s="64">
        <f>IFERROR(VLOOKUP(CONCATENATE(CC$2,$BS$1),Crédit!$F$41:$K$291,3,FALSE),0)</f>
        <v>0</v>
      </c>
      <c r="CD70" s="65">
        <f>IFERROR(VLOOKUP(CONCATENATE(CD$2,$BS$1),Crédit!$F$41:$K$291,3,FALSE),0)</f>
        <v>0</v>
      </c>
    </row>
    <row r="71" spans="1:82" s="6" customFormat="1" ht="11.25" hidden="1" outlineLevel="1" x14ac:dyDescent="0.2">
      <c r="A71" s="59" t="s">
        <v>72</v>
      </c>
      <c r="B71" s="60"/>
      <c r="C71" s="61"/>
      <c r="D71" s="96"/>
      <c r="E71" s="62">
        <f t="shared" si="657"/>
        <v>0</v>
      </c>
      <c r="F71" s="63">
        <f>IFERROR(VLOOKUP(CONCATENATE(F$2,$F$1),Crédit!$Q$41:$V$291,4,FALSE),0)</f>
        <v>0</v>
      </c>
      <c r="G71" s="64">
        <f>IFERROR(VLOOKUP(CONCATENATE(G$2,$F$1),Crédit!$Q$41:$V$291,4,FALSE),0)</f>
        <v>0</v>
      </c>
      <c r="H71" s="64">
        <f>IFERROR(VLOOKUP(CONCATENATE(H$2,$F$1),Crédit!$Q$41:$V$291,4,FALSE),0)</f>
        <v>0</v>
      </c>
      <c r="I71" s="64">
        <f>IFERROR(VLOOKUP(CONCATENATE(I$2,$F$1),Crédit!$Q$41:$V$291,4,FALSE),0)</f>
        <v>0</v>
      </c>
      <c r="J71" s="64">
        <f>IFERROR(VLOOKUP(CONCATENATE(J$2,$F$1),Crédit!$Q$41:$V$291,4,FALSE),0)</f>
        <v>0</v>
      </c>
      <c r="K71" s="64">
        <f>IFERROR(VLOOKUP(CONCATENATE(K$2,$F$1),Crédit!$Q$41:$V$291,4,FALSE),0)</f>
        <v>0</v>
      </c>
      <c r="L71" s="64">
        <f>IFERROR(VLOOKUP(CONCATENATE(L$2,$F$1),Crédit!$Q$41:$V$291,4,FALSE),0)</f>
        <v>0</v>
      </c>
      <c r="M71" s="64">
        <f>IFERROR(VLOOKUP(CONCATENATE(M$2,$F$1),Crédit!$Q$41:$V$291,4,FALSE),0)</f>
        <v>0</v>
      </c>
      <c r="N71" s="64">
        <f>IFERROR(VLOOKUP(CONCATENATE(N$2,$F$1),Crédit!$Q$41:$V$291,4,FALSE),0)</f>
        <v>0</v>
      </c>
      <c r="O71" s="64">
        <f>IFERROR(VLOOKUP(CONCATENATE(O$2,$F$1),Crédit!$Q$41:$V$291,4,FALSE),0)</f>
        <v>0</v>
      </c>
      <c r="P71" s="64">
        <f>IFERROR(VLOOKUP(CONCATENATE(P$2,$F$1),Crédit!$Q$41:$V$291,4,FALSE),0)</f>
        <v>0</v>
      </c>
      <c r="Q71" s="65">
        <f>IFERROR(VLOOKUP(CONCATENATE(Q$2,$F$1),Crédit!$Q$41:$V$291,4,FALSE),0)</f>
        <v>0</v>
      </c>
      <c r="R71" s="62">
        <f t="shared" si="658"/>
        <v>0</v>
      </c>
      <c r="S71" s="92">
        <f>IFERROR(VLOOKUP(CONCATENATE(S$2,$S$1),Crédit!$Q$41:$V$291,4,FALSE),0)</f>
        <v>0</v>
      </c>
      <c r="T71" s="63">
        <f>IFERROR(VLOOKUP(CONCATENATE(T$2,$S$1),Crédit!$Q$41:$V$291,4,FALSE),0)</f>
        <v>0</v>
      </c>
      <c r="U71" s="63">
        <f>IFERROR(VLOOKUP(CONCATENATE(U$2,$S$1),Crédit!$Q$41:$V$291,4,FALSE),0)</f>
        <v>0</v>
      </c>
      <c r="V71" s="63">
        <f>IFERROR(VLOOKUP(CONCATENATE(V$2,$S$1),Crédit!$Q$41:$V$291,4,FALSE),0)</f>
        <v>0</v>
      </c>
      <c r="W71" s="63">
        <f>IFERROR(VLOOKUP(CONCATENATE(W$2,$S$1),Crédit!$Q$41:$V$291,4,FALSE),0)</f>
        <v>0</v>
      </c>
      <c r="X71" s="63">
        <f>IFERROR(VLOOKUP(CONCATENATE(X$2,$S$1),Crédit!$Q$41:$V$291,4,FALSE),0)</f>
        <v>0</v>
      </c>
      <c r="Y71" s="63">
        <f>IFERROR(VLOOKUP(CONCATENATE(Y$2,$S$1),Crédit!$Q$41:$V$291,4,FALSE),0)</f>
        <v>0</v>
      </c>
      <c r="Z71" s="63">
        <f>IFERROR(VLOOKUP(CONCATENATE(Z$2,$S$1),Crédit!$Q$41:$V$291,4,FALSE),0)</f>
        <v>0</v>
      </c>
      <c r="AA71" s="63">
        <f>IFERROR(VLOOKUP(CONCATENATE(AA$2,$S$1),Crédit!$Q$41:$V$291,4,FALSE),0)</f>
        <v>0</v>
      </c>
      <c r="AB71" s="63">
        <f>IFERROR(VLOOKUP(CONCATENATE(AB$2,$S$1),Crédit!$Q$41:$V$291,4,FALSE),0)</f>
        <v>0</v>
      </c>
      <c r="AC71" s="63">
        <f>IFERROR(VLOOKUP(CONCATENATE(AC$2,$S$1),Crédit!$Q$41:$V$291,4,FALSE),0)</f>
        <v>0</v>
      </c>
      <c r="AD71" s="136">
        <f>IFERROR(VLOOKUP(CONCATENATE(AD$2,$S$1),Crédit!$Q$41:$V$291,4,FALSE),0)</f>
        <v>0</v>
      </c>
      <c r="AE71" s="62">
        <f t="shared" si="659"/>
        <v>0</v>
      </c>
      <c r="AF71" s="92">
        <f>IFERROR(VLOOKUP(CONCATENATE(AF$2,$AF$1),Crédit!$Q$41:$V$291,4,FALSE),0)</f>
        <v>0</v>
      </c>
      <c r="AG71" s="64">
        <f>IFERROR(VLOOKUP(CONCATENATE(AG$2,$AF$1),Crédit!$Q$41:$V$291,4,FALSE),0)</f>
        <v>0</v>
      </c>
      <c r="AH71" s="64">
        <f>IFERROR(VLOOKUP(CONCATENATE(AH$2,$AF$1),Crédit!$Q$41:$V$291,4,FALSE),0)</f>
        <v>0</v>
      </c>
      <c r="AI71" s="64">
        <f>IFERROR(VLOOKUP(CONCATENATE(AI$2,$AF$1),Crédit!$Q$41:$V$291,4,FALSE),0)</f>
        <v>0</v>
      </c>
      <c r="AJ71" s="64">
        <f>IFERROR(VLOOKUP(CONCATENATE(AJ$2,$AF$1),Crédit!$Q$41:$V$291,4,FALSE),0)</f>
        <v>0</v>
      </c>
      <c r="AK71" s="64">
        <f>IFERROR(VLOOKUP(CONCATENATE(AK$2,$AF$1),Crédit!$Q$41:$V$291,4,FALSE),0)</f>
        <v>0</v>
      </c>
      <c r="AL71" s="64">
        <f>IFERROR(VLOOKUP(CONCATENATE(AL$2,$AF$1),Crédit!$Q$41:$V$291,4,FALSE),0)</f>
        <v>0</v>
      </c>
      <c r="AM71" s="64">
        <f>IFERROR(VLOOKUP(CONCATENATE(AM$2,$AF$1),Crédit!$Q$41:$V$291,4,FALSE),0)</f>
        <v>0</v>
      </c>
      <c r="AN71" s="64">
        <f>IFERROR(VLOOKUP(CONCATENATE(AN$2,$AF$1),Crédit!$Q$41:$V$291,4,FALSE),0)</f>
        <v>0</v>
      </c>
      <c r="AO71" s="64">
        <f>IFERROR(VLOOKUP(CONCATENATE(AO$2,$AF$1),Crédit!$Q$41:$V$291,4,FALSE),0)</f>
        <v>0</v>
      </c>
      <c r="AP71" s="64">
        <f>IFERROR(VLOOKUP(CONCATENATE(AP$2,$AF$1),Crédit!$Q$41:$V$291,4,FALSE),0)</f>
        <v>0</v>
      </c>
      <c r="AQ71" s="65">
        <f>IFERROR(VLOOKUP(CONCATENATE(AQ$2,$AF$1),Crédit!$Q$41:$V$291,4,FALSE),0)</f>
        <v>0</v>
      </c>
      <c r="AR71" s="62">
        <f t="shared" si="660"/>
        <v>0</v>
      </c>
      <c r="AS71" s="92">
        <f>IFERROR(VLOOKUP(CONCATENATE(AS$2,$AS$1),Crédit!$Q$41:$V$291,4,FALSE),0)</f>
        <v>0</v>
      </c>
      <c r="AT71" s="64">
        <f>IFERROR(VLOOKUP(CONCATENATE(AT$2,$AS$1),Crédit!$Q$41:$V$291,4,FALSE),0)</f>
        <v>0</v>
      </c>
      <c r="AU71" s="64">
        <f>IFERROR(VLOOKUP(CONCATENATE(AU$2,$AS$1),Crédit!$Q$41:$V$291,4,FALSE),0)</f>
        <v>0</v>
      </c>
      <c r="AV71" s="64">
        <f>IFERROR(VLOOKUP(CONCATENATE(AV$2,$AS$1),Crédit!$Q$41:$V$291,4,FALSE),0)</f>
        <v>0</v>
      </c>
      <c r="AW71" s="64">
        <f>IFERROR(VLOOKUP(CONCATENATE(AW$2,$AS$1),Crédit!$Q$41:$V$291,4,FALSE),0)</f>
        <v>0</v>
      </c>
      <c r="AX71" s="64">
        <f>IFERROR(VLOOKUP(CONCATENATE(AX$2,$AS$1),Crédit!$Q$41:$V$291,4,FALSE),0)</f>
        <v>0</v>
      </c>
      <c r="AY71" s="64">
        <f>IFERROR(VLOOKUP(CONCATENATE(AY$2,$AS$1),Crédit!$Q$41:$V$291,4,FALSE),0)</f>
        <v>0</v>
      </c>
      <c r="AZ71" s="64">
        <f>IFERROR(VLOOKUP(CONCATENATE(AZ$2,$AS$1),Crédit!$Q$41:$V$291,4,FALSE),0)</f>
        <v>0</v>
      </c>
      <c r="BA71" s="64">
        <f>IFERROR(VLOOKUP(CONCATENATE(BA$2,$AS$1),Crédit!$Q$41:$V$291,4,FALSE),0)</f>
        <v>0</v>
      </c>
      <c r="BB71" s="64">
        <f>IFERROR(VLOOKUP(CONCATENATE(BB$2,$AS$1),Crédit!$Q$41:$V$291,4,FALSE),0)</f>
        <v>0</v>
      </c>
      <c r="BC71" s="64">
        <f>IFERROR(VLOOKUP(CONCATENATE(BC$2,$AS$1),Crédit!$Q$41:$V$291,4,FALSE),0)</f>
        <v>0</v>
      </c>
      <c r="BD71" s="65">
        <f>IFERROR(VLOOKUP(CONCATENATE(BD$2,$AS$1),Crédit!$Q$41:$V$291,4,FALSE),0)</f>
        <v>0</v>
      </c>
      <c r="BE71" s="62">
        <f t="shared" si="661"/>
        <v>0</v>
      </c>
      <c r="BF71" s="156">
        <f>IFERROR(VLOOKUP(CONCATENATE(BF$2,$BF$1),Crédit!$Q$41:$V$291,4,FALSE),0)</f>
        <v>0</v>
      </c>
      <c r="BG71" s="64">
        <f>IFERROR(VLOOKUP(CONCATENATE(BG$2,$BF$1),Crédit!$Q$41:$V$291,4,FALSE),0)</f>
        <v>0</v>
      </c>
      <c r="BH71" s="64">
        <f>IFERROR(VLOOKUP(CONCATENATE(BH$2,$BF$1),Crédit!$Q$41:$V$291,4,FALSE),0)</f>
        <v>0</v>
      </c>
      <c r="BI71" s="64">
        <f>IFERROR(VLOOKUP(CONCATENATE(BI$2,$BF$1),Crédit!$Q$41:$V$291,4,FALSE),0)</f>
        <v>0</v>
      </c>
      <c r="BJ71" s="64">
        <f>IFERROR(VLOOKUP(CONCATENATE(BJ$2,$BF$1),Crédit!$Q$41:$V$291,4,FALSE),0)</f>
        <v>0</v>
      </c>
      <c r="BK71" s="64">
        <f>IFERROR(VLOOKUP(CONCATENATE(BK$2,$BF$1),Crédit!$Q$41:$V$291,4,FALSE),0)</f>
        <v>0</v>
      </c>
      <c r="BL71" s="64">
        <f>IFERROR(VLOOKUP(CONCATENATE(BL$2,$BF$1),Crédit!$Q$41:$V$291,4,FALSE),0)</f>
        <v>0</v>
      </c>
      <c r="BM71" s="64">
        <f>IFERROR(VLOOKUP(CONCATENATE(BM$2,$BF$1),Crédit!$Q$41:$V$291,4,FALSE),0)</f>
        <v>0</v>
      </c>
      <c r="BN71" s="64">
        <f>IFERROR(VLOOKUP(CONCATENATE(BN$2,$BF$1),Crédit!$Q$41:$V$291,4,FALSE),0)</f>
        <v>0</v>
      </c>
      <c r="BO71" s="64">
        <f>IFERROR(VLOOKUP(CONCATENATE(BO$2,$BF$1),Crédit!$Q$41:$V$291,4,FALSE),0)</f>
        <v>0</v>
      </c>
      <c r="BP71" s="64">
        <f>IFERROR(VLOOKUP(CONCATENATE(BP$2,$BF$1),Crédit!$Q$41:$V$291,4,FALSE),0)</f>
        <v>0</v>
      </c>
      <c r="BQ71" s="160">
        <f>IFERROR(VLOOKUP(CONCATENATE(BQ$2,$BF$1),Crédit!$Q$41:$V$291,4,FALSE),0)</f>
        <v>0</v>
      </c>
      <c r="BR71" s="62">
        <f t="shared" si="662"/>
        <v>0</v>
      </c>
      <c r="BS71" s="64">
        <f>IFERROR(VLOOKUP(CONCATENATE(BS$2,$BS$1),Crédit!$Q$41:$V$291,4,FALSE),0)</f>
        <v>0</v>
      </c>
      <c r="BT71" s="64">
        <f>IFERROR(VLOOKUP(CONCATENATE(BT$2,$BS$1),Crédit!$Q$41:$V$291,4,FALSE),0)</f>
        <v>0</v>
      </c>
      <c r="BU71" s="64">
        <f>IFERROR(VLOOKUP(CONCATENATE(BU$2,$BS$1),Crédit!$Q$41:$V$291,4,FALSE),0)</f>
        <v>0</v>
      </c>
      <c r="BV71" s="64">
        <f>IFERROR(VLOOKUP(CONCATENATE(BV$2,$BS$1),Crédit!$Q$41:$V$291,4,FALSE),0)</f>
        <v>0</v>
      </c>
      <c r="BW71" s="64">
        <f>IFERROR(VLOOKUP(CONCATENATE(BW$2,$BS$1),Crédit!$Q$41:$V$291,4,FALSE),0)</f>
        <v>0</v>
      </c>
      <c r="BX71" s="64">
        <f>IFERROR(VLOOKUP(CONCATENATE(BX$2,$BS$1),Crédit!$Q$41:$V$291,4,FALSE),0)</f>
        <v>0</v>
      </c>
      <c r="BY71" s="64">
        <f>IFERROR(VLOOKUP(CONCATENATE(BY$2,$BS$1),Crédit!$Q$41:$V$291,4,FALSE),0)</f>
        <v>0</v>
      </c>
      <c r="BZ71" s="64">
        <f>IFERROR(VLOOKUP(CONCATENATE(BZ$2,$BS$1),Crédit!$Q$41:$V$291,4,FALSE),0)</f>
        <v>0</v>
      </c>
      <c r="CA71" s="64">
        <f>IFERROR(VLOOKUP(CONCATENATE(CA$2,$BS$1),Crédit!$Q$41:$V$291,4,FALSE),0)</f>
        <v>0</v>
      </c>
      <c r="CB71" s="64">
        <f>IFERROR(VLOOKUP(CONCATENATE(CB$2,$BS$1),Crédit!$Q$41:$V$291,4,FALSE),0)</f>
        <v>0</v>
      </c>
      <c r="CC71" s="64">
        <f>IFERROR(VLOOKUP(CONCATENATE(CC$2,$BS$1),Crédit!$Q$41:$V$291,4,FALSE),0)</f>
        <v>0</v>
      </c>
      <c r="CD71" s="65">
        <f>IFERROR(VLOOKUP(CONCATENATE(CD$2,$BS$1),Crédit!$Q$41:$V$291,4,FALSE),0)</f>
        <v>0</v>
      </c>
    </row>
    <row r="72" spans="1:82" s="6" customFormat="1" ht="11.25" hidden="1" outlineLevel="1" x14ac:dyDescent="0.2">
      <c r="A72" s="59" t="s">
        <v>73</v>
      </c>
      <c r="B72" s="60"/>
      <c r="C72" s="61"/>
      <c r="D72" s="96"/>
      <c r="E72" s="62">
        <f t="shared" si="657"/>
        <v>0</v>
      </c>
      <c r="F72" s="63">
        <f>IFERROR(VLOOKUP(CONCATENATE(F$2,$F$1),Crédit!$Q$41:$V$291,3,FALSE),0)</f>
        <v>0</v>
      </c>
      <c r="G72" s="64">
        <f>IFERROR(VLOOKUP(CONCATENATE(G$2,$F$1),Crédit!$Q$41:$V$291,3,FALSE),0)</f>
        <v>0</v>
      </c>
      <c r="H72" s="64">
        <f>IFERROR(VLOOKUP(CONCATENATE(H$2,$F$1),Crédit!$Q$41:$V$291,3,FALSE),0)</f>
        <v>0</v>
      </c>
      <c r="I72" s="64">
        <f>IFERROR(VLOOKUP(CONCATENATE(I$2,$F$1),Crédit!$Q$41:$V$291,3,FALSE),0)</f>
        <v>0</v>
      </c>
      <c r="J72" s="64">
        <f>IFERROR(VLOOKUP(CONCATENATE(J$2,$F$1),Crédit!$Q$41:$V$291,3,FALSE),0)</f>
        <v>0</v>
      </c>
      <c r="K72" s="64">
        <f>IFERROR(VLOOKUP(CONCATENATE(K$2,$F$1),Crédit!$Q$41:$V$291,3,FALSE),0)</f>
        <v>0</v>
      </c>
      <c r="L72" s="64">
        <f>IFERROR(VLOOKUP(CONCATENATE(L$2,$F$1),Crédit!$Q$41:$V$291,3,FALSE),0)</f>
        <v>0</v>
      </c>
      <c r="M72" s="64">
        <f>IFERROR(VLOOKUP(CONCATENATE(M$2,$F$1),Crédit!$Q$41:$V$291,3,FALSE),0)</f>
        <v>0</v>
      </c>
      <c r="N72" s="64">
        <f>IFERROR(VLOOKUP(CONCATENATE(N$2,$F$1),Crédit!$Q$41:$V$291,3,FALSE),0)</f>
        <v>0</v>
      </c>
      <c r="O72" s="64">
        <f>IFERROR(VLOOKUP(CONCATENATE(O$2,$F$1),Crédit!$Q$41:$V$291,3,FALSE),0)</f>
        <v>0</v>
      </c>
      <c r="P72" s="64">
        <f>IFERROR(VLOOKUP(CONCATENATE(P$2,$F$1),Crédit!$Q$41:$V$291,3,FALSE),0)</f>
        <v>0</v>
      </c>
      <c r="Q72" s="65">
        <f>IFERROR(VLOOKUP(CONCATENATE(Q$2,$F$1),Crédit!$Q$41:$V$291,3,FALSE),0)</f>
        <v>0</v>
      </c>
      <c r="R72" s="62">
        <f t="shared" si="658"/>
        <v>0</v>
      </c>
      <c r="S72" s="92">
        <f>IFERROR(VLOOKUP(CONCATENATE(S$2,$S$1),Crédit!$Q$41:$V$291,3,FALSE),0)</f>
        <v>0</v>
      </c>
      <c r="T72" s="63">
        <f>IFERROR(VLOOKUP(CONCATENATE(T$2,$S$1),Crédit!$Q$41:$V$291,3,FALSE),0)</f>
        <v>0</v>
      </c>
      <c r="U72" s="63">
        <f>IFERROR(VLOOKUP(CONCATENATE(U$2,$S$1),Crédit!$Q$41:$V$291,3,FALSE),0)</f>
        <v>0</v>
      </c>
      <c r="V72" s="63">
        <f>IFERROR(VLOOKUP(CONCATENATE(V$2,$S$1),Crédit!$Q$41:$V$291,3,FALSE),0)</f>
        <v>0</v>
      </c>
      <c r="W72" s="63">
        <f>IFERROR(VLOOKUP(CONCATENATE(W$2,$S$1),Crédit!$Q$41:$V$291,3,FALSE),0)</f>
        <v>0</v>
      </c>
      <c r="X72" s="63">
        <f>IFERROR(VLOOKUP(CONCATENATE(X$2,$S$1),Crédit!$Q$41:$V$291,3,FALSE),0)</f>
        <v>0</v>
      </c>
      <c r="Y72" s="63">
        <f>IFERROR(VLOOKUP(CONCATENATE(Y$2,$S$1),Crédit!$Q$41:$V$291,3,FALSE),0)</f>
        <v>0</v>
      </c>
      <c r="Z72" s="63">
        <f>IFERROR(VLOOKUP(CONCATENATE(Z$2,$S$1),Crédit!$Q$41:$V$291,3,FALSE),0)</f>
        <v>0</v>
      </c>
      <c r="AA72" s="63">
        <f>IFERROR(VLOOKUP(CONCATENATE(AA$2,$S$1),Crédit!$Q$41:$V$291,3,FALSE),0)</f>
        <v>0</v>
      </c>
      <c r="AB72" s="63">
        <f>IFERROR(VLOOKUP(CONCATENATE(AB$2,$S$1),Crédit!$Q$41:$V$291,3,FALSE),0)</f>
        <v>0</v>
      </c>
      <c r="AC72" s="63">
        <f>IFERROR(VLOOKUP(CONCATENATE(AC$2,$S$1),Crédit!$Q$41:$V$291,3,FALSE),0)</f>
        <v>0</v>
      </c>
      <c r="AD72" s="136">
        <f>IFERROR(VLOOKUP(CONCATENATE(AD$2,$S$1),Crédit!$Q$41:$V$291,3,FALSE),0)</f>
        <v>0</v>
      </c>
      <c r="AE72" s="62">
        <f t="shared" si="659"/>
        <v>0</v>
      </c>
      <c r="AF72" s="92">
        <f>IFERROR(VLOOKUP(CONCATENATE(AF$2,$AF$1),Crédit!$Q$41:$V$291,3,FALSE),0)</f>
        <v>0</v>
      </c>
      <c r="AG72" s="64">
        <f>IFERROR(VLOOKUP(CONCATENATE(AG$2,$AF$1),Crédit!$Q$41:$V$291,3,FALSE),0)</f>
        <v>0</v>
      </c>
      <c r="AH72" s="64">
        <f>IFERROR(VLOOKUP(CONCATENATE(AH$2,$AF$1),Crédit!$Q$41:$V$291,3,FALSE),0)</f>
        <v>0</v>
      </c>
      <c r="AI72" s="64">
        <f>IFERROR(VLOOKUP(CONCATENATE(AI$2,$AF$1),Crédit!$Q$41:$V$291,3,FALSE),0)</f>
        <v>0</v>
      </c>
      <c r="AJ72" s="64">
        <f>IFERROR(VLOOKUP(CONCATENATE(AJ$2,$AF$1),Crédit!$Q$41:$V$291,3,FALSE),0)</f>
        <v>0</v>
      </c>
      <c r="AK72" s="64">
        <f>IFERROR(VLOOKUP(CONCATENATE(AK$2,$AF$1),Crédit!$Q$41:$V$291,3,FALSE),0)</f>
        <v>0</v>
      </c>
      <c r="AL72" s="64">
        <f>IFERROR(VLOOKUP(CONCATENATE(AL$2,$AF$1),Crédit!$Q$41:$V$291,3,FALSE),0)</f>
        <v>0</v>
      </c>
      <c r="AM72" s="64">
        <f>IFERROR(VLOOKUP(CONCATENATE(AM$2,$AF$1),Crédit!$Q$41:$V$291,3,FALSE),0)</f>
        <v>0</v>
      </c>
      <c r="AN72" s="64">
        <f>IFERROR(VLOOKUP(CONCATENATE(AN$2,$AF$1),Crédit!$Q$41:$V$291,3,FALSE),0)</f>
        <v>0</v>
      </c>
      <c r="AO72" s="64">
        <f>IFERROR(VLOOKUP(CONCATENATE(AO$2,$AF$1),Crédit!$Q$41:$V$291,3,FALSE),0)</f>
        <v>0</v>
      </c>
      <c r="AP72" s="64">
        <f>IFERROR(VLOOKUP(CONCATENATE(AP$2,$AF$1),Crédit!$Q$41:$V$291,3,FALSE),0)</f>
        <v>0</v>
      </c>
      <c r="AQ72" s="65">
        <f>IFERROR(VLOOKUP(CONCATENATE(AQ$2,$AF$1),Crédit!$Q$41:$V$291,3,FALSE),0)</f>
        <v>0</v>
      </c>
      <c r="AR72" s="62">
        <f t="shared" si="660"/>
        <v>0</v>
      </c>
      <c r="AS72" s="92">
        <f>IFERROR(VLOOKUP(CONCATENATE(AS$2,$AS$1),Crédit!$Q$41:$V$291,3,FALSE),0)</f>
        <v>0</v>
      </c>
      <c r="AT72" s="64">
        <f>IFERROR(VLOOKUP(CONCATENATE(AT$2,$AS$1),Crédit!$Q$41:$V$291,3,FALSE),0)</f>
        <v>0</v>
      </c>
      <c r="AU72" s="64">
        <f>IFERROR(VLOOKUP(CONCATENATE(AU$2,$AS$1),Crédit!$Q$41:$V$291,3,FALSE),0)</f>
        <v>0</v>
      </c>
      <c r="AV72" s="64">
        <f>IFERROR(VLOOKUP(CONCATENATE(AV$2,$AS$1),Crédit!$Q$41:$V$291,3,FALSE),0)</f>
        <v>0</v>
      </c>
      <c r="AW72" s="64">
        <f>IFERROR(VLOOKUP(CONCATENATE(AW$2,$AS$1),Crédit!$Q$41:$V$291,3,FALSE),0)</f>
        <v>0</v>
      </c>
      <c r="AX72" s="64">
        <f>IFERROR(VLOOKUP(CONCATENATE(AX$2,$AS$1),Crédit!$Q$41:$V$291,3,FALSE),0)</f>
        <v>0</v>
      </c>
      <c r="AY72" s="64">
        <f>IFERROR(VLOOKUP(CONCATENATE(AY$2,$AS$1),Crédit!$Q$41:$V$291,3,FALSE),0)</f>
        <v>0</v>
      </c>
      <c r="AZ72" s="64">
        <f>IFERROR(VLOOKUP(CONCATENATE(AZ$2,$AS$1),Crédit!$Q$41:$V$291,3,FALSE),0)</f>
        <v>0</v>
      </c>
      <c r="BA72" s="64">
        <f>IFERROR(VLOOKUP(CONCATENATE(BA$2,$AS$1),Crédit!$Q$41:$V$291,3,FALSE),0)</f>
        <v>0</v>
      </c>
      <c r="BB72" s="64">
        <f>IFERROR(VLOOKUP(CONCATENATE(BB$2,$AS$1),Crédit!$Q$41:$V$291,3,FALSE),0)</f>
        <v>0</v>
      </c>
      <c r="BC72" s="64">
        <f>IFERROR(VLOOKUP(CONCATENATE(BC$2,$AS$1),Crédit!$Q$41:$V$291,3,FALSE),0)</f>
        <v>0</v>
      </c>
      <c r="BD72" s="65">
        <f>IFERROR(VLOOKUP(CONCATENATE(BD$2,$AS$1),Crédit!$Q$41:$V$291,3,FALSE),0)</f>
        <v>0</v>
      </c>
      <c r="BE72" s="62">
        <f t="shared" si="661"/>
        <v>0</v>
      </c>
      <c r="BF72" s="156">
        <f>IFERROR(VLOOKUP(CONCATENATE(BF$2,$BF$1),Crédit!$Q$41:$V$291,3,FALSE),0)</f>
        <v>0</v>
      </c>
      <c r="BG72" s="64">
        <f>IFERROR(VLOOKUP(CONCATENATE(BG$2,$BF$1),Crédit!$Q$41:$V$291,3,FALSE),0)</f>
        <v>0</v>
      </c>
      <c r="BH72" s="64">
        <f>IFERROR(VLOOKUP(CONCATENATE(BH$2,$BF$1),Crédit!$Q$41:$V$291,3,FALSE),0)</f>
        <v>0</v>
      </c>
      <c r="BI72" s="64">
        <f>IFERROR(VLOOKUP(CONCATENATE(BI$2,$BF$1),Crédit!$Q$41:$V$291,3,FALSE),0)</f>
        <v>0</v>
      </c>
      <c r="BJ72" s="64">
        <f>IFERROR(VLOOKUP(CONCATENATE(BJ$2,$BF$1),Crédit!$Q$41:$V$291,3,FALSE),0)</f>
        <v>0</v>
      </c>
      <c r="BK72" s="64">
        <f>IFERROR(VLOOKUP(CONCATENATE(BK$2,$BF$1),Crédit!$Q$41:$V$291,3,FALSE),0)</f>
        <v>0</v>
      </c>
      <c r="BL72" s="64">
        <f>IFERROR(VLOOKUP(CONCATENATE(BL$2,$BF$1),Crédit!$Q$41:$V$291,3,FALSE),0)</f>
        <v>0</v>
      </c>
      <c r="BM72" s="64">
        <f>IFERROR(VLOOKUP(CONCATENATE(BM$2,$BF$1),Crédit!$Q$41:$V$291,3,FALSE),0)</f>
        <v>0</v>
      </c>
      <c r="BN72" s="64">
        <f>IFERROR(VLOOKUP(CONCATENATE(BN$2,$BF$1),Crédit!$Q$41:$V$291,3,FALSE),0)</f>
        <v>0</v>
      </c>
      <c r="BO72" s="64">
        <f>IFERROR(VLOOKUP(CONCATENATE(BO$2,$BF$1),Crédit!$Q$41:$V$291,3,FALSE),0)</f>
        <v>0</v>
      </c>
      <c r="BP72" s="64">
        <f>IFERROR(VLOOKUP(CONCATENATE(BP$2,$BF$1),Crédit!$Q$41:$V$291,3,FALSE),0)</f>
        <v>0</v>
      </c>
      <c r="BQ72" s="160">
        <f>IFERROR(VLOOKUP(CONCATENATE(BQ$2,$BF$1),Crédit!$Q$41:$V$291,3,FALSE),0)</f>
        <v>0</v>
      </c>
      <c r="BR72" s="62">
        <f t="shared" si="662"/>
        <v>0</v>
      </c>
      <c r="BS72" s="64">
        <f>IFERROR(VLOOKUP(CONCATENATE(BS$2,$BS$1),Crédit!$Q$41:$V$291,3,FALSE),0)</f>
        <v>0</v>
      </c>
      <c r="BT72" s="64">
        <f>IFERROR(VLOOKUP(CONCATENATE(BT$2,$BS$1),Crédit!$Q$41:$V$291,3,FALSE),0)</f>
        <v>0</v>
      </c>
      <c r="BU72" s="64">
        <f>IFERROR(VLOOKUP(CONCATENATE(BU$2,$BS$1),Crédit!$Q$41:$V$291,3,FALSE),0)</f>
        <v>0</v>
      </c>
      <c r="BV72" s="64">
        <f>IFERROR(VLOOKUP(CONCATENATE(BV$2,$BS$1),Crédit!$Q$41:$V$291,3,FALSE),0)</f>
        <v>0</v>
      </c>
      <c r="BW72" s="64">
        <f>IFERROR(VLOOKUP(CONCATENATE(BW$2,$BS$1),Crédit!$Q$41:$V$291,3,FALSE),0)</f>
        <v>0</v>
      </c>
      <c r="BX72" s="64">
        <f>IFERROR(VLOOKUP(CONCATENATE(BX$2,$BS$1),Crédit!$Q$41:$V$291,3,FALSE),0)</f>
        <v>0</v>
      </c>
      <c r="BY72" s="64">
        <f>IFERROR(VLOOKUP(CONCATENATE(BY$2,$BS$1),Crédit!$Q$41:$V$291,3,FALSE),0)</f>
        <v>0</v>
      </c>
      <c r="BZ72" s="64">
        <f>IFERROR(VLOOKUP(CONCATENATE(BZ$2,$BS$1),Crédit!$Q$41:$V$291,3,FALSE),0)</f>
        <v>0</v>
      </c>
      <c r="CA72" s="64">
        <f>IFERROR(VLOOKUP(CONCATENATE(CA$2,$BS$1),Crédit!$Q$41:$V$291,3,FALSE),0)</f>
        <v>0</v>
      </c>
      <c r="CB72" s="64">
        <f>IFERROR(VLOOKUP(CONCATENATE(CB$2,$BS$1),Crédit!$Q$41:$V$291,3,FALSE),0)</f>
        <v>0</v>
      </c>
      <c r="CC72" s="64">
        <f>IFERROR(VLOOKUP(CONCATENATE(CC$2,$BS$1),Crédit!$Q$41:$V$291,3,FALSE),0)</f>
        <v>0</v>
      </c>
      <c r="CD72" s="65">
        <f>IFERROR(VLOOKUP(CONCATENATE(CD$2,$BS$1),Crédit!$Q$41:$V$291,3,FALSE),0)</f>
        <v>0</v>
      </c>
    </row>
    <row r="73" spans="1:82" s="6" customFormat="1" ht="11.25" hidden="1" outlineLevel="1" x14ac:dyDescent="0.2">
      <c r="A73" s="59" t="s">
        <v>74</v>
      </c>
      <c r="B73" s="60"/>
      <c r="C73" s="61"/>
      <c r="D73" s="96"/>
      <c r="E73" s="62">
        <f t="shared" si="657"/>
        <v>0</v>
      </c>
      <c r="F73" s="63">
        <f>IFERROR(VLOOKUP(CONCATENATE(F$2,$F$1),Crédit!$AB$41:$AG$291,4,FALSE),0)</f>
        <v>0</v>
      </c>
      <c r="G73" s="63">
        <f>IFERROR(VLOOKUP(CONCATENATE(G$2,$F$1),Crédit!$AB$41:$AG$291,4,FALSE),0)</f>
        <v>0</v>
      </c>
      <c r="H73" s="63">
        <f>IFERROR(VLOOKUP(CONCATENATE(H$2,$F$1),Crédit!$AB$41:$AG$291,4,FALSE),0)</f>
        <v>0</v>
      </c>
      <c r="I73" s="63">
        <f>IFERROR(VLOOKUP(CONCATENATE(I$2,$F$1),Crédit!$AB$41:$AG$291,4,FALSE),0)</f>
        <v>0</v>
      </c>
      <c r="J73" s="63">
        <f>IFERROR(VLOOKUP(CONCATENATE(J$2,$F$1),Crédit!$AB$41:$AG$291,4,FALSE),0)</f>
        <v>0</v>
      </c>
      <c r="K73" s="63">
        <f>IFERROR(VLOOKUP(CONCATENATE(K$2,$F$1),Crédit!$AB$41:$AG$291,4,FALSE),0)</f>
        <v>0</v>
      </c>
      <c r="L73" s="63">
        <f>IFERROR(VLOOKUP(CONCATENATE(L$2,$F$1),Crédit!$AB$41:$AG$291,4,FALSE),0)</f>
        <v>0</v>
      </c>
      <c r="M73" s="63">
        <f>IFERROR(VLOOKUP(CONCATENATE(M$2,$F$1),Crédit!$AB$41:$AG$291,4,FALSE),0)</f>
        <v>0</v>
      </c>
      <c r="N73" s="63">
        <f>IFERROR(VLOOKUP(CONCATENATE(N$2,$F$1),Crédit!$AB$41:$AG$291,4,FALSE),0)</f>
        <v>0</v>
      </c>
      <c r="O73" s="63">
        <f>IFERROR(VLOOKUP(CONCATENATE(O$2,$F$1),Crédit!$AB$41:$AG$291,4,FALSE),0)</f>
        <v>0</v>
      </c>
      <c r="P73" s="63">
        <f>IFERROR(VLOOKUP(CONCATENATE(P$2,$F$1),Crédit!$AB$41:$AG$291,4,FALSE),0)</f>
        <v>0</v>
      </c>
      <c r="Q73" s="63">
        <f>IFERROR(VLOOKUP(CONCATENATE(Q$2,$F$1),Crédit!$AB$41:$AG$291,4,FALSE),0)</f>
        <v>0</v>
      </c>
      <c r="R73" s="62">
        <f t="shared" si="658"/>
        <v>0</v>
      </c>
      <c r="S73" s="63">
        <f>IFERROR(VLOOKUP(CONCATENATE(S$2,$S$1),Crédit!$AB$41:$AG$291,4,FALSE),0)</f>
        <v>0</v>
      </c>
      <c r="T73" s="63">
        <f>IFERROR(VLOOKUP(CONCATENATE(T$2,$S$1),Crédit!$AB$41:$AG$291,4,FALSE),0)</f>
        <v>0</v>
      </c>
      <c r="U73" s="63">
        <f>IFERROR(VLOOKUP(CONCATENATE(U$2,$S$1),Crédit!$AB$41:$AG$291,4,FALSE),0)</f>
        <v>0</v>
      </c>
      <c r="V73" s="63">
        <f>IFERROR(VLOOKUP(CONCATENATE(V$2,$S$1),Crédit!$AB$41:$AG$291,4,FALSE),0)</f>
        <v>0</v>
      </c>
      <c r="W73" s="63">
        <f>IFERROR(VLOOKUP(CONCATENATE(W$2,$S$1),Crédit!$AB$41:$AG$291,4,FALSE),0)</f>
        <v>0</v>
      </c>
      <c r="X73" s="63">
        <f>IFERROR(VLOOKUP(CONCATENATE(X$2,$S$1),Crédit!$AB$41:$AG$291,4,FALSE),0)</f>
        <v>0</v>
      </c>
      <c r="Y73" s="63">
        <f>IFERROR(VLOOKUP(CONCATENATE(Y$2,$S$1),Crédit!$AB$41:$AG$291,4,FALSE),0)</f>
        <v>0</v>
      </c>
      <c r="Z73" s="63">
        <f>IFERROR(VLOOKUP(CONCATENATE(Z$2,$S$1),Crédit!$AB$41:$AG$291,4,FALSE),0)</f>
        <v>0</v>
      </c>
      <c r="AA73" s="63">
        <f>IFERROR(VLOOKUP(CONCATENATE(AA$2,$S$1),Crédit!$AB$41:$AG$291,4,FALSE),0)</f>
        <v>0</v>
      </c>
      <c r="AB73" s="63">
        <f>IFERROR(VLOOKUP(CONCATENATE(AB$2,$S$1),Crédit!$AB$41:$AG$291,4,FALSE),0)</f>
        <v>0</v>
      </c>
      <c r="AC73" s="63">
        <f>IFERROR(VLOOKUP(CONCATENATE(AC$2,$S$1),Crédit!$AB$41:$AG$291,4,FALSE),0)</f>
        <v>0</v>
      </c>
      <c r="AD73" s="63">
        <f>IFERROR(VLOOKUP(CONCATENATE(AD$2,$S$1),Crédit!$AB$41:$AG$291,4,FALSE),0)</f>
        <v>0</v>
      </c>
      <c r="AE73" s="62">
        <f t="shared" si="659"/>
        <v>0</v>
      </c>
      <c r="AF73" s="63">
        <f>IFERROR(VLOOKUP(CONCATENATE(AF$2,$AF$1),Crédit!$AB$41:$AG$291,4,FALSE),0)</f>
        <v>0</v>
      </c>
      <c r="AG73" s="63">
        <f>IFERROR(VLOOKUP(CONCATENATE(AG$2,$AF$1),Crédit!$AB$41:$AG$291,4,FALSE),0)</f>
        <v>0</v>
      </c>
      <c r="AH73" s="63">
        <f>IFERROR(VLOOKUP(CONCATENATE(AH$2,$AF$1),Crédit!$AB$41:$AG$291,4,FALSE),0)</f>
        <v>0</v>
      </c>
      <c r="AI73" s="63">
        <f>IFERROR(VLOOKUP(CONCATENATE(AI$2,$AF$1),Crédit!$AB$41:$AG$291,4,FALSE),0)</f>
        <v>0</v>
      </c>
      <c r="AJ73" s="63">
        <f>IFERROR(VLOOKUP(CONCATENATE(AJ$2,$AF$1),Crédit!$AB$41:$AG$291,4,FALSE),0)</f>
        <v>0</v>
      </c>
      <c r="AK73" s="63">
        <f>IFERROR(VLOOKUP(CONCATENATE(AK$2,$AF$1),Crédit!$AB$41:$AG$291,4,FALSE),0)</f>
        <v>0</v>
      </c>
      <c r="AL73" s="63">
        <f>IFERROR(VLOOKUP(CONCATENATE(AL$2,$AF$1),Crédit!$AB$41:$AG$291,4,FALSE),0)</f>
        <v>0</v>
      </c>
      <c r="AM73" s="63">
        <f>IFERROR(VLOOKUP(CONCATENATE(AM$2,$AF$1),Crédit!$AB$41:$AG$291,4,FALSE),0)</f>
        <v>0</v>
      </c>
      <c r="AN73" s="63">
        <f>IFERROR(VLOOKUP(CONCATENATE(AN$2,$AF$1),Crédit!$AB$41:$AG$291,4,FALSE),0)</f>
        <v>0</v>
      </c>
      <c r="AO73" s="63">
        <f>IFERROR(VLOOKUP(CONCATENATE(AO$2,$AF$1),Crédit!$AB$41:$AG$291,4,FALSE),0)</f>
        <v>0</v>
      </c>
      <c r="AP73" s="63">
        <f>IFERROR(VLOOKUP(CONCATENATE(AP$2,$AF$1),Crédit!$AB$41:$AG$291,4,FALSE),0)</f>
        <v>0</v>
      </c>
      <c r="AQ73" s="63">
        <f>IFERROR(VLOOKUP(CONCATENATE(AQ$2,$AF$1),Crédit!$AB$41:$AG$291,4,FALSE),0)</f>
        <v>0</v>
      </c>
      <c r="AR73" s="62">
        <f t="shared" si="660"/>
        <v>0</v>
      </c>
      <c r="AS73" s="92">
        <f>IFERROR(VLOOKUP(CONCATENATE(AS$2,$AS$1),Crédit!$AB$41:$AG$291,4,FALSE),0)</f>
        <v>0</v>
      </c>
      <c r="AT73" s="64">
        <f>IFERROR(VLOOKUP(CONCATENATE(AT$2,$AS$1),Crédit!$AB$41:$AG$291,4,FALSE),0)</f>
        <v>0</v>
      </c>
      <c r="AU73" s="64">
        <f>IFERROR(VLOOKUP(CONCATENATE(AU$2,$AS$1),Crédit!$AB$41:$AG$291,4,FALSE),0)</f>
        <v>0</v>
      </c>
      <c r="AV73" s="64">
        <f>IFERROR(VLOOKUP(CONCATENATE(AV$2,$AS$1),Crédit!$AB$41:$AG$291,4,FALSE),0)</f>
        <v>0</v>
      </c>
      <c r="AW73" s="64">
        <f>IFERROR(VLOOKUP(CONCATENATE(AW$2,$AS$1),Crédit!$AB$41:$AG$291,4,FALSE),0)</f>
        <v>0</v>
      </c>
      <c r="AX73" s="64">
        <f>IFERROR(VLOOKUP(CONCATENATE(AX$2,$AS$1),Crédit!$AB$41:$AG$291,4,FALSE),0)</f>
        <v>0</v>
      </c>
      <c r="AY73" s="64">
        <f>IFERROR(VLOOKUP(CONCATENATE(AY$2,$AS$1),Crédit!$AB$41:$AG$291,4,FALSE),0)</f>
        <v>0</v>
      </c>
      <c r="AZ73" s="64">
        <f>IFERROR(VLOOKUP(CONCATENATE(AZ$2,$AS$1),Crédit!$AB$41:$AG$291,4,FALSE),0)</f>
        <v>0</v>
      </c>
      <c r="BA73" s="64">
        <f>IFERROR(VLOOKUP(CONCATENATE(BA$2,$AS$1),Crédit!$AB$41:$AG$291,4,FALSE),0)</f>
        <v>0</v>
      </c>
      <c r="BB73" s="64">
        <f>IFERROR(VLOOKUP(CONCATENATE(BB$2,$AS$1),Crédit!$AB$41:$AG$291,4,FALSE),0)</f>
        <v>0</v>
      </c>
      <c r="BC73" s="64">
        <f>IFERROR(VLOOKUP(CONCATENATE(BC$2,$AS$1),Crédit!$AB$41:$AG$291,4,FALSE),0)</f>
        <v>0</v>
      </c>
      <c r="BD73" s="65">
        <f>IFERROR(VLOOKUP(CONCATENATE(BD$2,$AS$1),Crédit!$AB$41:$AG$291,4,FALSE),0)</f>
        <v>0</v>
      </c>
      <c r="BE73" s="62">
        <f t="shared" si="661"/>
        <v>0</v>
      </c>
      <c r="BF73" s="156">
        <f>IFERROR(VLOOKUP(CONCATENATE(BF$2,$BF$1),Crédit!$AB$41:$AG$291,4,FALSE),0)</f>
        <v>0</v>
      </c>
      <c r="BG73" s="64">
        <f>IFERROR(VLOOKUP(CONCATENATE(BG$2,$BF$1),Crédit!$AB$41:$AG$291,4,FALSE),0)</f>
        <v>0</v>
      </c>
      <c r="BH73" s="64">
        <f>IFERROR(VLOOKUP(CONCATENATE(BH$2,$BF$1),Crédit!$AB$41:$AG$291,4,FALSE),0)</f>
        <v>0</v>
      </c>
      <c r="BI73" s="64">
        <f>IFERROR(VLOOKUP(CONCATENATE(BI$2,$BF$1),Crédit!$AB$41:$AG$291,4,FALSE),0)</f>
        <v>0</v>
      </c>
      <c r="BJ73" s="64">
        <f>IFERROR(VLOOKUP(CONCATENATE(BJ$2,$BF$1),Crédit!$AB$41:$AG$291,4,FALSE),0)</f>
        <v>0</v>
      </c>
      <c r="BK73" s="64">
        <f>IFERROR(VLOOKUP(CONCATENATE(BK$2,$BF$1),Crédit!$AB$41:$AG$291,4,FALSE),0)</f>
        <v>0</v>
      </c>
      <c r="BL73" s="64">
        <f>IFERROR(VLOOKUP(CONCATENATE(BL$2,$BF$1),Crédit!$AB$41:$AG$291,4,FALSE),0)</f>
        <v>0</v>
      </c>
      <c r="BM73" s="64">
        <f>IFERROR(VLOOKUP(CONCATENATE(BM$2,$BF$1),Crédit!$AB$41:$AG$291,4,FALSE),0)</f>
        <v>0</v>
      </c>
      <c r="BN73" s="64">
        <f>IFERROR(VLOOKUP(CONCATENATE(BN$2,$BF$1),Crédit!$AB$41:$AG$291,4,FALSE),0)</f>
        <v>0</v>
      </c>
      <c r="BO73" s="64">
        <f>IFERROR(VLOOKUP(CONCATENATE(BO$2,$BF$1),Crédit!$AB$41:$AG$291,4,FALSE),0)</f>
        <v>0</v>
      </c>
      <c r="BP73" s="64">
        <f>IFERROR(VLOOKUP(CONCATENATE(BP$2,$BF$1),Crédit!$AB$41:$AG$291,4,FALSE),0)</f>
        <v>0</v>
      </c>
      <c r="BQ73" s="160">
        <f>IFERROR(VLOOKUP(CONCATENATE(BQ$2,$BF$1),Crédit!$AB$41:$AG$291,4,FALSE),0)</f>
        <v>0</v>
      </c>
      <c r="BR73" s="62">
        <f t="shared" si="662"/>
        <v>0</v>
      </c>
      <c r="BS73" s="64">
        <f>IFERROR(VLOOKUP(CONCATENATE(BS$2,$BS$1),Crédit!$AB$41:$AG$291,4,FALSE),0)</f>
        <v>0</v>
      </c>
      <c r="BT73" s="64">
        <f>IFERROR(VLOOKUP(CONCATENATE(BT$2,$BS$1),Crédit!$AB$41:$AG$291,4,FALSE),0)</f>
        <v>0</v>
      </c>
      <c r="BU73" s="64">
        <f>IFERROR(VLOOKUP(CONCATENATE(BU$2,$BS$1),Crédit!$AB$41:$AG$291,4,FALSE),0)</f>
        <v>0</v>
      </c>
      <c r="BV73" s="64">
        <f>IFERROR(VLOOKUP(CONCATENATE(BV$2,$BS$1),Crédit!$AB$41:$AG$291,4,FALSE),0)</f>
        <v>0</v>
      </c>
      <c r="BW73" s="64">
        <f>IFERROR(VLOOKUP(CONCATENATE(BW$2,$BS$1),Crédit!$AB$41:$AG$291,4,FALSE),0)</f>
        <v>0</v>
      </c>
      <c r="BX73" s="64">
        <f>IFERROR(VLOOKUP(CONCATENATE(BX$2,$BS$1),Crédit!$AB$41:$AG$291,4,FALSE),0)</f>
        <v>0</v>
      </c>
      <c r="BY73" s="64">
        <f>IFERROR(VLOOKUP(CONCATENATE(BY$2,$BS$1),Crédit!$AB$41:$AG$291,4,FALSE),0)</f>
        <v>0</v>
      </c>
      <c r="BZ73" s="64">
        <f>IFERROR(VLOOKUP(CONCATENATE(BZ$2,$BS$1),Crédit!$AB$41:$AG$291,4,FALSE),0)</f>
        <v>0</v>
      </c>
      <c r="CA73" s="64">
        <f>IFERROR(VLOOKUP(CONCATENATE(CA$2,$BS$1),Crédit!$AB$41:$AG$291,4,FALSE),0)</f>
        <v>0</v>
      </c>
      <c r="CB73" s="64">
        <f>IFERROR(VLOOKUP(CONCATENATE(CB$2,$BS$1),Crédit!$AB$41:$AG$291,4,FALSE),0)</f>
        <v>0</v>
      </c>
      <c r="CC73" s="64">
        <f>IFERROR(VLOOKUP(CONCATENATE(CC$2,$BS$1),Crédit!$AB$41:$AG$291,4,FALSE),0)</f>
        <v>0</v>
      </c>
      <c r="CD73" s="65">
        <f>IFERROR(VLOOKUP(CONCATENATE(CD$2,$BS$1),Crédit!$AB$41:$AG$291,4,FALSE),0)</f>
        <v>0</v>
      </c>
    </row>
    <row r="74" spans="1:82" s="6" customFormat="1" ht="11.25" hidden="1" outlineLevel="1" x14ac:dyDescent="0.2">
      <c r="A74" s="59" t="s">
        <v>75</v>
      </c>
      <c r="B74" s="60"/>
      <c r="C74" s="61"/>
      <c r="D74" s="96"/>
      <c r="E74" s="62">
        <f t="shared" si="657"/>
        <v>0</v>
      </c>
      <c r="F74" s="63">
        <f>IFERROR(VLOOKUP(CONCATENATE(F$2,$F$1),Crédit!$AB$41:$AG$291,3,FALSE),0)</f>
        <v>0</v>
      </c>
      <c r="G74" s="63">
        <f>IFERROR(VLOOKUP(CONCATENATE(G$2,$F$1),Crédit!$AB$41:$AG$291,3,FALSE),0)</f>
        <v>0</v>
      </c>
      <c r="H74" s="63">
        <f>IFERROR(VLOOKUP(CONCATENATE(H$2,$F$1),Crédit!$AB$41:$AG$291,3,FALSE),0)</f>
        <v>0</v>
      </c>
      <c r="I74" s="63">
        <f>IFERROR(VLOOKUP(CONCATENATE(I$2,$F$1),Crédit!$AB$41:$AG$291,3,FALSE),0)</f>
        <v>0</v>
      </c>
      <c r="J74" s="63">
        <f>IFERROR(VLOOKUP(CONCATENATE(J$2,$F$1),Crédit!$AB$41:$AG$291,3,FALSE),0)</f>
        <v>0</v>
      </c>
      <c r="K74" s="63">
        <f>IFERROR(VLOOKUP(CONCATENATE(K$2,$F$1),Crédit!$AB$41:$AG$291,3,FALSE),0)</f>
        <v>0</v>
      </c>
      <c r="L74" s="63">
        <f>IFERROR(VLOOKUP(CONCATENATE(L$2,$F$1),Crédit!$AB$41:$AG$291,3,FALSE),0)</f>
        <v>0</v>
      </c>
      <c r="M74" s="63">
        <f>IFERROR(VLOOKUP(CONCATENATE(M$2,$F$1),Crédit!$AB$41:$AG$291,3,FALSE),0)</f>
        <v>0</v>
      </c>
      <c r="N74" s="63">
        <f>IFERROR(VLOOKUP(CONCATENATE(N$2,$F$1),Crédit!$AB$41:$AG$291,3,FALSE),0)</f>
        <v>0</v>
      </c>
      <c r="O74" s="63">
        <f>IFERROR(VLOOKUP(CONCATENATE(O$2,$F$1),Crédit!$AB$41:$AG$291,3,FALSE),0)</f>
        <v>0</v>
      </c>
      <c r="P74" s="63">
        <f>IFERROR(VLOOKUP(CONCATENATE(P$2,$F$1),Crédit!$AB$41:$AG$291,3,FALSE),0)</f>
        <v>0</v>
      </c>
      <c r="Q74" s="63">
        <f>IFERROR(VLOOKUP(CONCATENATE(Q$2,$F$1),Crédit!$AB$41:$AG$291,3,FALSE),0)</f>
        <v>0</v>
      </c>
      <c r="R74" s="62">
        <f t="shared" si="658"/>
        <v>0</v>
      </c>
      <c r="S74" s="63">
        <f>IFERROR(VLOOKUP(CONCATENATE(S$2,$S$1),Crédit!$AB$41:$AG$291,3,FALSE),0)</f>
        <v>0</v>
      </c>
      <c r="T74" s="63">
        <f>IFERROR(VLOOKUP(CONCATENATE(T$2,$S$1),Crédit!$AB$41:$AG$291,3,FALSE),0)</f>
        <v>0</v>
      </c>
      <c r="U74" s="63">
        <f>IFERROR(VLOOKUP(CONCATENATE(U$2,$S$1),Crédit!$AB$41:$AG$291,3,FALSE),0)</f>
        <v>0</v>
      </c>
      <c r="V74" s="63">
        <f>IFERROR(VLOOKUP(CONCATENATE(V$2,$S$1),Crédit!$AB$41:$AG$291,3,FALSE),0)</f>
        <v>0</v>
      </c>
      <c r="W74" s="63">
        <f>IFERROR(VLOOKUP(CONCATENATE(W$2,$S$1),Crédit!$AB$41:$AG$291,3,FALSE),0)</f>
        <v>0</v>
      </c>
      <c r="X74" s="63">
        <f>IFERROR(VLOOKUP(CONCATENATE(X$2,$S$1),Crédit!$AB$41:$AG$291,3,FALSE),0)</f>
        <v>0</v>
      </c>
      <c r="Y74" s="63">
        <f>IFERROR(VLOOKUP(CONCATENATE(Y$2,$S$1),Crédit!$AB$41:$AG$291,3,FALSE),0)</f>
        <v>0</v>
      </c>
      <c r="Z74" s="63">
        <f>IFERROR(VLOOKUP(CONCATENATE(Z$2,$S$1),Crédit!$AB$41:$AG$291,3,FALSE),0)</f>
        <v>0</v>
      </c>
      <c r="AA74" s="63">
        <f>IFERROR(VLOOKUP(CONCATENATE(AA$2,$S$1),Crédit!$AB$41:$AG$291,3,FALSE),0)</f>
        <v>0</v>
      </c>
      <c r="AB74" s="63">
        <f>IFERROR(VLOOKUP(CONCATENATE(AB$2,$S$1),Crédit!$AB$41:$AG$291,3,FALSE),0)</f>
        <v>0</v>
      </c>
      <c r="AC74" s="63">
        <f>IFERROR(VLOOKUP(CONCATENATE(AC$2,$S$1),Crédit!$AB$41:$AG$291,3,FALSE),0)</f>
        <v>0</v>
      </c>
      <c r="AD74" s="63">
        <f>IFERROR(VLOOKUP(CONCATENATE(AD$2,$S$1),Crédit!$AB$41:$AG$291,3,FALSE),0)</f>
        <v>0</v>
      </c>
      <c r="AE74" s="62">
        <f t="shared" si="659"/>
        <v>0</v>
      </c>
      <c r="AF74" s="63">
        <f>IFERROR(VLOOKUP(CONCATENATE(AF$2,$AF$1),Crédit!$AB$41:$AG$291,3,FALSE),0)</f>
        <v>0</v>
      </c>
      <c r="AG74" s="63">
        <f>IFERROR(VLOOKUP(CONCATENATE(AG$2,$AF$1),Crédit!$AB$41:$AG$291,3,FALSE),0)</f>
        <v>0</v>
      </c>
      <c r="AH74" s="63">
        <f>IFERROR(VLOOKUP(CONCATENATE(AH$2,$AF$1),Crédit!$AB$41:$AG$291,3,FALSE),0)</f>
        <v>0</v>
      </c>
      <c r="AI74" s="63">
        <f>IFERROR(VLOOKUP(CONCATENATE(AI$2,$AF$1),Crédit!$AB$41:$AG$291,3,FALSE),0)</f>
        <v>0</v>
      </c>
      <c r="AJ74" s="63">
        <f>IFERROR(VLOOKUP(CONCATENATE(AJ$2,$AF$1),Crédit!$AB$41:$AG$291,3,FALSE),0)</f>
        <v>0</v>
      </c>
      <c r="AK74" s="63">
        <f>IFERROR(VLOOKUP(CONCATENATE(AK$2,$AF$1),Crédit!$AB$41:$AG$291,3,FALSE),0)</f>
        <v>0</v>
      </c>
      <c r="AL74" s="63">
        <f>IFERROR(VLOOKUP(CONCATENATE(AL$2,$AF$1),Crédit!$AB$41:$AG$291,3,FALSE),0)</f>
        <v>0</v>
      </c>
      <c r="AM74" s="63">
        <f>IFERROR(VLOOKUP(CONCATENATE(AM$2,$AF$1),Crédit!$AB$41:$AG$291,3,FALSE),0)</f>
        <v>0</v>
      </c>
      <c r="AN74" s="63">
        <f>IFERROR(VLOOKUP(CONCATENATE(AN$2,$AF$1),Crédit!$AB$41:$AG$291,3,FALSE),0)</f>
        <v>0</v>
      </c>
      <c r="AO74" s="63">
        <f>IFERROR(VLOOKUP(CONCATENATE(AO$2,$AF$1),Crédit!$AB$41:$AG$291,3,FALSE),0)</f>
        <v>0</v>
      </c>
      <c r="AP74" s="63">
        <f>IFERROR(VLOOKUP(CONCATENATE(AP$2,$AF$1),Crédit!$AB$41:$AG$291,3,FALSE),0)</f>
        <v>0</v>
      </c>
      <c r="AQ74" s="63">
        <f>IFERROR(VLOOKUP(CONCATENATE(AQ$2,$AF$1),Crédit!$AB$41:$AG$291,3,FALSE),0)</f>
        <v>0</v>
      </c>
      <c r="AR74" s="62">
        <f t="shared" si="660"/>
        <v>0</v>
      </c>
      <c r="AS74" s="92">
        <f>IFERROR(VLOOKUP(CONCATENATE(AS$2,$AS$1),Crédit!$AB$41:$AG$291,3,FALSE),0)</f>
        <v>0</v>
      </c>
      <c r="AT74" s="64">
        <f>IFERROR(VLOOKUP(CONCATENATE(AT$2,$AS$1),Crédit!$AB$41:$AG$291,3,FALSE),0)</f>
        <v>0</v>
      </c>
      <c r="AU74" s="64">
        <f>IFERROR(VLOOKUP(CONCATENATE(AU$2,$AS$1),Crédit!$AB$41:$AG$291,3,FALSE),0)</f>
        <v>0</v>
      </c>
      <c r="AV74" s="64">
        <f>IFERROR(VLOOKUP(CONCATENATE(AV$2,$AS$1),Crédit!$AB$41:$AG$291,3,FALSE),0)</f>
        <v>0</v>
      </c>
      <c r="AW74" s="64">
        <f>IFERROR(VLOOKUP(CONCATENATE(AW$2,$AS$1),Crédit!$AB$41:$AG$291,3,FALSE),0)</f>
        <v>0</v>
      </c>
      <c r="AX74" s="64">
        <f>IFERROR(VLOOKUP(CONCATENATE(AX$2,$AS$1),Crédit!$AB$41:$AG$291,3,FALSE),0)</f>
        <v>0</v>
      </c>
      <c r="AY74" s="64">
        <f>IFERROR(VLOOKUP(CONCATENATE(AY$2,$AS$1),Crédit!$AB$41:$AG$291,3,FALSE),0)</f>
        <v>0</v>
      </c>
      <c r="AZ74" s="64">
        <f>IFERROR(VLOOKUP(CONCATENATE(AZ$2,$AS$1),Crédit!$AB$41:$AG$291,3,FALSE),0)</f>
        <v>0</v>
      </c>
      <c r="BA74" s="64">
        <f>IFERROR(VLOOKUP(CONCATENATE(BA$2,$AS$1),Crédit!$AB$41:$AG$291,3,FALSE),0)</f>
        <v>0</v>
      </c>
      <c r="BB74" s="64">
        <f>IFERROR(VLOOKUP(CONCATENATE(BB$2,$AS$1),Crédit!$AB$41:$AG$291,3,FALSE),0)</f>
        <v>0</v>
      </c>
      <c r="BC74" s="64">
        <f>IFERROR(VLOOKUP(CONCATENATE(BC$2,$AS$1),Crédit!$AB$41:$AG$291,3,FALSE),0)</f>
        <v>0</v>
      </c>
      <c r="BD74" s="65">
        <f>IFERROR(VLOOKUP(CONCATENATE(BD$2,$AS$1),Crédit!$AB$41:$AG$291,3,FALSE),0)</f>
        <v>0</v>
      </c>
      <c r="BE74" s="62">
        <f t="shared" si="661"/>
        <v>0</v>
      </c>
      <c r="BF74" s="156">
        <f>IFERROR(VLOOKUP(CONCATENATE(BF$2,$BF$1),Crédit!$AB$41:$AG$291,3,FALSE),0)</f>
        <v>0</v>
      </c>
      <c r="BG74" s="64">
        <f>IFERROR(VLOOKUP(CONCATENATE(BG$2,$BF$1),Crédit!$AB$41:$AG$291,3,FALSE),0)</f>
        <v>0</v>
      </c>
      <c r="BH74" s="64">
        <f>IFERROR(VLOOKUP(CONCATENATE(BH$2,$BF$1),Crédit!$AB$41:$AG$291,3,FALSE),0)</f>
        <v>0</v>
      </c>
      <c r="BI74" s="64">
        <f>IFERROR(VLOOKUP(CONCATENATE(BI$2,$BF$1),Crédit!$AB$41:$AG$291,3,FALSE),0)</f>
        <v>0</v>
      </c>
      <c r="BJ74" s="64">
        <f>IFERROR(VLOOKUP(CONCATENATE(BJ$2,$BF$1),Crédit!$AB$41:$AG$291,3,FALSE),0)</f>
        <v>0</v>
      </c>
      <c r="BK74" s="64">
        <f>IFERROR(VLOOKUP(CONCATENATE(BK$2,$BF$1),Crédit!$AB$41:$AG$291,3,FALSE),0)</f>
        <v>0</v>
      </c>
      <c r="BL74" s="64">
        <f>IFERROR(VLOOKUP(CONCATENATE(BL$2,$BF$1),Crédit!$AB$41:$AG$291,3,FALSE),0)</f>
        <v>0</v>
      </c>
      <c r="BM74" s="64">
        <f>IFERROR(VLOOKUP(CONCATENATE(BM$2,$BF$1),Crédit!$AB$41:$AG$291,3,FALSE),0)</f>
        <v>0</v>
      </c>
      <c r="BN74" s="64">
        <f>IFERROR(VLOOKUP(CONCATENATE(BN$2,$BF$1),Crédit!$AB$41:$AG$291,3,FALSE),0)</f>
        <v>0</v>
      </c>
      <c r="BO74" s="64">
        <f>IFERROR(VLOOKUP(CONCATENATE(BO$2,$BF$1),Crédit!$AB$41:$AG$291,3,FALSE),0)</f>
        <v>0</v>
      </c>
      <c r="BP74" s="64">
        <f>IFERROR(VLOOKUP(CONCATENATE(BP$2,$BF$1),Crédit!$AB$41:$AG$291,3,FALSE),0)</f>
        <v>0</v>
      </c>
      <c r="BQ74" s="160">
        <f>IFERROR(VLOOKUP(CONCATENATE(BQ$2,$BF$1),Crédit!$AB$41:$AG$291,3,FALSE),0)</f>
        <v>0</v>
      </c>
      <c r="BR74" s="62">
        <f t="shared" si="662"/>
        <v>0</v>
      </c>
      <c r="BS74" s="64">
        <f>IFERROR(VLOOKUP(CONCATENATE(BS$2,$BS$1),Crédit!$AB$41:$AG$291,3,FALSE),0)</f>
        <v>0</v>
      </c>
      <c r="BT74" s="64">
        <f>IFERROR(VLOOKUP(CONCATENATE(BT$2,$BS$1),Crédit!$AB$41:$AG$291,3,FALSE),0)</f>
        <v>0</v>
      </c>
      <c r="BU74" s="64">
        <f>IFERROR(VLOOKUP(CONCATENATE(BU$2,$BS$1),Crédit!$AB$41:$AG$291,3,FALSE),0)</f>
        <v>0</v>
      </c>
      <c r="BV74" s="64">
        <f>IFERROR(VLOOKUP(CONCATENATE(BV$2,$BS$1),Crédit!$AB$41:$AG$291,3,FALSE),0)</f>
        <v>0</v>
      </c>
      <c r="BW74" s="64">
        <f>IFERROR(VLOOKUP(CONCATENATE(BW$2,$BS$1),Crédit!$AB$41:$AG$291,3,FALSE),0)</f>
        <v>0</v>
      </c>
      <c r="BX74" s="64">
        <f>IFERROR(VLOOKUP(CONCATENATE(BX$2,$BS$1),Crédit!$AB$41:$AG$291,3,FALSE),0)</f>
        <v>0</v>
      </c>
      <c r="BY74" s="64">
        <f>IFERROR(VLOOKUP(CONCATENATE(BY$2,$BS$1),Crédit!$AB$41:$AG$291,3,FALSE),0)</f>
        <v>0</v>
      </c>
      <c r="BZ74" s="64">
        <f>IFERROR(VLOOKUP(CONCATENATE(BZ$2,$BS$1),Crédit!$AB$41:$AG$291,3,FALSE),0)</f>
        <v>0</v>
      </c>
      <c r="CA74" s="64">
        <f>IFERROR(VLOOKUP(CONCATENATE(CA$2,$BS$1),Crédit!$AB$41:$AG$291,3,FALSE),0)</f>
        <v>0</v>
      </c>
      <c r="CB74" s="64">
        <f>IFERROR(VLOOKUP(CONCATENATE(CB$2,$BS$1),Crédit!$AB$41:$AG$291,3,FALSE),0)</f>
        <v>0</v>
      </c>
      <c r="CC74" s="64">
        <f>IFERROR(VLOOKUP(CONCATENATE(CC$2,$BS$1),Crédit!$AB$41:$AG$291,3,FALSE),0)</f>
        <v>0</v>
      </c>
      <c r="CD74" s="65">
        <f>IFERROR(VLOOKUP(CONCATENATE(CD$2,$BS$1),Crédit!$AB$41:$AG$291,3,FALSE),0)</f>
        <v>0</v>
      </c>
    </row>
    <row r="75" spans="1:82" s="6" customFormat="1" ht="11.25" hidden="1" outlineLevel="1" x14ac:dyDescent="0.2">
      <c r="A75" s="59" t="s">
        <v>76</v>
      </c>
      <c r="B75" s="60"/>
      <c r="C75" s="61"/>
      <c r="D75" s="96"/>
      <c r="E75" s="62">
        <f t="shared" si="657"/>
        <v>0</v>
      </c>
      <c r="F75" s="63">
        <f>IFERROR(VLOOKUP(CONCATENATE(F$2,$F$1),Crédit!$AM$41:$AR$291,4,FALSE),0)</f>
        <v>0</v>
      </c>
      <c r="G75" s="63">
        <f>IFERROR(VLOOKUP(CONCATENATE(G$2,$F$1),Crédit!$AM$41:$AR$291,4,FALSE),0)</f>
        <v>0</v>
      </c>
      <c r="H75" s="63">
        <f>IFERROR(VLOOKUP(CONCATENATE(H$2,$F$1),Crédit!$AM$41:$AR$291,4,FALSE),0)</f>
        <v>0</v>
      </c>
      <c r="I75" s="63">
        <f>IFERROR(VLOOKUP(CONCATENATE(I$2,$F$1),Crédit!$AM$41:$AR$291,4,FALSE),0)</f>
        <v>0</v>
      </c>
      <c r="J75" s="63">
        <f>IFERROR(VLOOKUP(CONCATENATE(J$2,$F$1),Crédit!$AM$41:$AR$291,4,FALSE),0)</f>
        <v>0</v>
      </c>
      <c r="K75" s="63">
        <f>IFERROR(VLOOKUP(CONCATENATE(K$2,$F$1),Crédit!$AM$41:$AR$291,4,FALSE),0)</f>
        <v>0</v>
      </c>
      <c r="L75" s="63">
        <f>IFERROR(VLOOKUP(CONCATENATE(L$2,$F$1),Crédit!$AM$41:$AR$291,4,FALSE),0)</f>
        <v>0</v>
      </c>
      <c r="M75" s="63">
        <f>IFERROR(VLOOKUP(CONCATENATE(M$2,$F$1),Crédit!$AM$41:$AR$291,4,FALSE),0)</f>
        <v>0</v>
      </c>
      <c r="N75" s="63">
        <f>IFERROR(VLOOKUP(CONCATENATE(N$2,$F$1),Crédit!$AM$41:$AR$291,4,FALSE),0)</f>
        <v>0</v>
      </c>
      <c r="O75" s="63">
        <f>IFERROR(VLOOKUP(CONCATENATE(O$2,$F$1),Crédit!$AM$41:$AR$291,4,FALSE),0)</f>
        <v>0</v>
      </c>
      <c r="P75" s="63">
        <f>IFERROR(VLOOKUP(CONCATENATE(P$2,$F$1),Crédit!$AM$41:$AR$291,4,FALSE),0)</f>
        <v>0</v>
      </c>
      <c r="Q75" s="63">
        <f>IFERROR(VLOOKUP(CONCATENATE(Q$2,$F$1),Crédit!$AM$41:$AR$291,4,FALSE),0)</f>
        <v>0</v>
      </c>
      <c r="R75" s="62">
        <f t="shared" si="658"/>
        <v>0</v>
      </c>
      <c r="S75" s="63">
        <f>IFERROR(VLOOKUP(CONCATENATE(S$2,$S$1),Crédit!$AM$41:$AR$291,4,FALSE),0)</f>
        <v>0</v>
      </c>
      <c r="T75" s="63">
        <f>IFERROR(VLOOKUP(CONCATENATE(T$2,$S$1),Crédit!$AM$41:$AR$291,4,FALSE),0)</f>
        <v>0</v>
      </c>
      <c r="U75" s="63">
        <f>IFERROR(VLOOKUP(CONCATENATE(U$2,$S$1),Crédit!$AM$41:$AR$291,4,FALSE),0)</f>
        <v>0</v>
      </c>
      <c r="V75" s="63">
        <f>IFERROR(VLOOKUP(CONCATENATE(V$2,$S$1),Crédit!$AM$41:$AR$291,4,FALSE),0)</f>
        <v>0</v>
      </c>
      <c r="W75" s="63">
        <f>IFERROR(VLOOKUP(CONCATENATE(W$2,$S$1),Crédit!$AM$41:$AR$291,4,FALSE),0)</f>
        <v>0</v>
      </c>
      <c r="X75" s="63">
        <f>IFERROR(VLOOKUP(CONCATENATE(X$2,$S$1),Crédit!$AM$41:$AR$291,4,FALSE),0)</f>
        <v>0</v>
      </c>
      <c r="Y75" s="63">
        <f>IFERROR(VLOOKUP(CONCATENATE(Y$2,$S$1),Crédit!$AM$41:$AR$291,4,FALSE),0)</f>
        <v>0</v>
      </c>
      <c r="Z75" s="63">
        <f>IFERROR(VLOOKUP(CONCATENATE(Z$2,$S$1),Crédit!$AM$41:$AR$291,4,FALSE),0)</f>
        <v>0</v>
      </c>
      <c r="AA75" s="63">
        <f>IFERROR(VLOOKUP(CONCATENATE(AA$2,$S$1),Crédit!$AM$41:$AR$291,4,FALSE),0)</f>
        <v>0</v>
      </c>
      <c r="AB75" s="63">
        <f>IFERROR(VLOOKUP(CONCATENATE(AB$2,$S$1),Crédit!$AM$41:$AR$291,4,FALSE),0)</f>
        <v>0</v>
      </c>
      <c r="AC75" s="63">
        <f>IFERROR(VLOOKUP(CONCATENATE(AC$2,$S$1),Crédit!$AM$41:$AR$291,4,FALSE),0)</f>
        <v>0</v>
      </c>
      <c r="AD75" s="63">
        <f>IFERROR(VLOOKUP(CONCATENATE(AD$2,$S$1),Crédit!$AM$41:$AR$291,4,FALSE),0)</f>
        <v>0</v>
      </c>
      <c r="AE75" s="62">
        <f t="shared" si="659"/>
        <v>0</v>
      </c>
      <c r="AF75" s="63">
        <f>IFERROR(VLOOKUP(CONCATENATE(AF$2,$AF$1),Crédit!$AM$41:$AR$291,4,FALSE),0)</f>
        <v>0</v>
      </c>
      <c r="AG75" s="63">
        <f>IFERROR(VLOOKUP(CONCATENATE(AG$2,$AF$1),Crédit!$AM$41:$AR$291,4,FALSE),0)</f>
        <v>0</v>
      </c>
      <c r="AH75" s="63">
        <f>IFERROR(VLOOKUP(CONCATENATE(AH$2,$AF$1),Crédit!$AM$41:$AR$291,4,FALSE),0)</f>
        <v>0</v>
      </c>
      <c r="AI75" s="63">
        <f>IFERROR(VLOOKUP(CONCATENATE(AI$2,$AF$1),Crédit!$AM$41:$AR$291,4,FALSE),0)</f>
        <v>0</v>
      </c>
      <c r="AJ75" s="63">
        <f>IFERROR(VLOOKUP(CONCATENATE(AJ$2,$AF$1),Crédit!$AM$41:$AR$291,4,FALSE),0)</f>
        <v>0</v>
      </c>
      <c r="AK75" s="63">
        <f>IFERROR(VLOOKUP(CONCATENATE(AK$2,$AF$1),Crédit!$AM$41:$AR$291,4,FALSE),0)</f>
        <v>0</v>
      </c>
      <c r="AL75" s="63">
        <f>IFERROR(VLOOKUP(CONCATENATE(AL$2,$AF$1),Crédit!$AM$41:$AR$291,4,FALSE),0)</f>
        <v>0</v>
      </c>
      <c r="AM75" s="63">
        <f>IFERROR(VLOOKUP(CONCATENATE(AM$2,$AF$1),Crédit!$AM$41:$AR$291,4,FALSE),0)</f>
        <v>0</v>
      </c>
      <c r="AN75" s="63">
        <f>IFERROR(VLOOKUP(CONCATENATE(AN$2,$AF$1),Crédit!$AM$41:$AR$291,4,FALSE),0)</f>
        <v>0</v>
      </c>
      <c r="AO75" s="63">
        <f>IFERROR(VLOOKUP(CONCATENATE(AO$2,$AF$1),Crédit!$AM$41:$AR$291,4,FALSE),0)</f>
        <v>0</v>
      </c>
      <c r="AP75" s="63">
        <f>IFERROR(VLOOKUP(CONCATENATE(AP$2,$AF$1),Crédit!$AM$41:$AR$291,4,FALSE),0)</f>
        <v>0</v>
      </c>
      <c r="AQ75" s="63">
        <f>IFERROR(VLOOKUP(CONCATENATE(AQ$2,$AF$1),Crédit!$AM$41:$AR$291,4,FALSE),0)</f>
        <v>0</v>
      </c>
      <c r="AR75" s="62">
        <f t="shared" si="660"/>
        <v>0</v>
      </c>
      <c r="AS75" s="92">
        <f>IFERROR(VLOOKUP(CONCATENATE(AS$2,$AS$1),Crédit!$AM$41:$AR$291,4,FALSE),0)</f>
        <v>0</v>
      </c>
      <c r="AT75" s="64">
        <f>IFERROR(VLOOKUP(CONCATENATE(AT$2,$AS$1),Crédit!$AM$41:$AR$291,4,FALSE),0)</f>
        <v>0</v>
      </c>
      <c r="AU75" s="64">
        <f>IFERROR(VLOOKUP(CONCATENATE(AU$2,$AS$1),Crédit!$AM$41:$AR$291,4,FALSE),0)</f>
        <v>0</v>
      </c>
      <c r="AV75" s="64">
        <f>IFERROR(VLOOKUP(CONCATENATE(AV$2,$AS$1),Crédit!$AM$41:$AR$291,4,FALSE),0)</f>
        <v>0</v>
      </c>
      <c r="AW75" s="64">
        <f>IFERROR(VLOOKUP(CONCATENATE(AW$2,$AS$1),Crédit!$AM$41:$AR$291,4,FALSE),0)</f>
        <v>0</v>
      </c>
      <c r="AX75" s="64">
        <f>IFERROR(VLOOKUP(CONCATENATE(AX$2,$AS$1),Crédit!$AM$41:$AR$291,4,FALSE),0)</f>
        <v>0</v>
      </c>
      <c r="AY75" s="64">
        <f>IFERROR(VLOOKUP(CONCATENATE(AY$2,$AS$1),Crédit!$AM$41:$AR$291,4,FALSE),0)</f>
        <v>0</v>
      </c>
      <c r="AZ75" s="64">
        <f>IFERROR(VLOOKUP(CONCATENATE(AZ$2,$AS$1),Crédit!$AM$41:$AR$291,4,FALSE),0)</f>
        <v>0</v>
      </c>
      <c r="BA75" s="64">
        <f>IFERROR(VLOOKUP(CONCATENATE(BA$2,$AS$1),Crédit!$AM$41:$AR$291,4,FALSE),0)</f>
        <v>0</v>
      </c>
      <c r="BB75" s="64">
        <f>IFERROR(VLOOKUP(CONCATENATE(BB$2,$AS$1),Crédit!$AM$41:$AR$291,4,FALSE),0)</f>
        <v>0</v>
      </c>
      <c r="BC75" s="64">
        <f>IFERROR(VLOOKUP(CONCATENATE(BC$2,$AS$1),Crédit!$AM$41:$AR$291,4,FALSE),0)</f>
        <v>0</v>
      </c>
      <c r="BD75" s="65">
        <f>IFERROR(VLOOKUP(CONCATENATE(BD$2,$AS$1),Crédit!$AM$41:$AR$291,4,FALSE),0)</f>
        <v>0</v>
      </c>
      <c r="BE75" s="62">
        <f t="shared" si="661"/>
        <v>0</v>
      </c>
      <c r="BF75" s="156">
        <f>IFERROR(VLOOKUP(CONCATENATE(BF$2,$BF$1),Crédit!$AM$41:$AR$291,4,FALSE),0)</f>
        <v>0</v>
      </c>
      <c r="BG75" s="64">
        <f>IFERROR(VLOOKUP(CONCATENATE(BG$2,$BF$1),Crédit!$AM$41:$AR$291,4,FALSE),0)</f>
        <v>0</v>
      </c>
      <c r="BH75" s="64">
        <f>IFERROR(VLOOKUP(CONCATENATE(BH$2,$BF$1),Crédit!$AM$41:$AR$291,4,FALSE),0)</f>
        <v>0</v>
      </c>
      <c r="BI75" s="64">
        <f>IFERROR(VLOOKUP(CONCATENATE(BI$2,$BF$1),Crédit!$AM$41:$AR$291,4,FALSE),0)</f>
        <v>0</v>
      </c>
      <c r="BJ75" s="64">
        <f>IFERROR(VLOOKUP(CONCATENATE(BJ$2,$BF$1),Crédit!$AM$41:$AR$291,4,FALSE),0)</f>
        <v>0</v>
      </c>
      <c r="BK75" s="64">
        <f>IFERROR(VLOOKUP(CONCATENATE(BK$2,$BF$1),Crédit!$AM$41:$AR$291,4,FALSE),0)</f>
        <v>0</v>
      </c>
      <c r="BL75" s="64">
        <f>IFERROR(VLOOKUP(CONCATENATE(BL$2,$BF$1),Crédit!$AM$41:$AR$291,4,FALSE),0)</f>
        <v>0</v>
      </c>
      <c r="BM75" s="64">
        <f>IFERROR(VLOOKUP(CONCATENATE(BM$2,$BF$1),Crédit!$AM$41:$AR$291,4,FALSE),0)</f>
        <v>0</v>
      </c>
      <c r="BN75" s="64">
        <f>IFERROR(VLOOKUP(CONCATENATE(BN$2,$BF$1),Crédit!$AM$41:$AR$291,4,FALSE),0)</f>
        <v>0</v>
      </c>
      <c r="BO75" s="64">
        <f>IFERROR(VLOOKUP(CONCATENATE(BO$2,$BF$1),Crédit!$AM$41:$AR$291,4,FALSE),0)</f>
        <v>0</v>
      </c>
      <c r="BP75" s="64">
        <f>IFERROR(VLOOKUP(CONCATENATE(BP$2,$BF$1),Crédit!$AM$41:$AR$291,4,FALSE),0)</f>
        <v>0</v>
      </c>
      <c r="BQ75" s="160">
        <f>IFERROR(VLOOKUP(CONCATENATE(BQ$2,$BF$1),Crédit!$AM$41:$AR$291,4,FALSE),0)</f>
        <v>0</v>
      </c>
      <c r="BR75" s="62">
        <f t="shared" si="662"/>
        <v>0</v>
      </c>
      <c r="BS75" s="64">
        <f>IFERROR(VLOOKUP(CONCATENATE(BS$2,$BS$1),Crédit!$AM$41:$AR$291,4,FALSE),0)</f>
        <v>0</v>
      </c>
      <c r="BT75" s="64">
        <f>IFERROR(VLOOKUP(CONCATENATE(BT$2,$BS$1),Crédit!$AM$41:$AR$291,4,FALSE),0)</f>
        <v>0</v>
      </c>
      <c r="BU75" s="64">
        <f>IFERROR(VLOOKUP(CONCATENATE(BU$2,$BS$1),Crédit!$AM$41:$AR$291,4,FALSE),0)</f>
        <v>0</v>
      </c>
      <c r="BV75" s="64">
        <f>IFERROR(VLOOKUP(CONCATENATE(BV$2,$BS$1),Crédit!$AM$41:$AR$291,4,FALSE),0)</f>
        <v>0</v>
      </c>
      <c r="BW75" s="64">
        <f>IFERROR(VLOOKUP(CONCATENATE(BW$2,$BS$1),Crédit!$AM$41:$AR$291,4,FALSE),0)</f>
        <v>0</v>
      </c>
      <c r="BX75" s="64">
        <f>IFERROR(VLOOKUP(CONCATENATE(BX$2,$BS$1),Crédit!$AM$41:$AR$291,4,FALSE),0)</f>
        <v>0</v>
      </c>
      <c r="BY75" s="64">
        <f>IFERROR(VLOOKUP(CONCATENATE(BY$2,$BS$1),Crédit!$AM$41:$AR$291,4,FALSE),0)</f>
        <v>0</v>
      </c>
      <c r="BZ75" s="64">
        <f>IFERROR(VLOOKUP(CONCATENATE(BZ$2,$BS$1),Crédit!$AM$41:$AR$291,4,FALSE),0)</f>
        <v>0</v>
      </c>
      <c r="CA75" s="64">
        <f>IFERROR(VLOOKUP(CONCATENATE(CA$2,$BS$1),Crédit!$AM$41:$AR$291,4,FALSE),0)</f>
        <v>0</v>
      </c>
      <c r="CB75" s="64">
        <f>IFERROR(VLOOKUP(CONCATENATE(CB$2,$BS$1),Crédit!$AM$41:$AR$291,4,FALSE),0)</f>
        <v>0</v>
      </c>
      <c r="CC75" s="64">
        <f>IFERROR(VLOOKUP(CONCATENATE(CC$2,$BS$1),Crédit!$AM$41:$AR$291,4,FALSE),0)</f>
        <v>0</v>
      </c>
      <c r="CD75" s="65">
        <f>IFERROR(VLOOKUP(CONCATENATE(CD$2,$BS$1),Crédit!$AM$41:$AR$291,4,FALSE),0)</f>
        <v>0</v>
      </c>
    </row>
    <row r="76" spans="1:82" s="6" customFormat="1" ht="12" hidden="1" outlineLevel="1" thickBot="1" x14ac:dyDescent="0.25">
      <c r="A76" s="59" t="s">
        <v>77</v>
      </c>
      <c r="B76" s="60"/>
      <c r="C76" s="61"/>
      <c r="D76" s="96"/>
      <c r="E76" s="62">
        <f t="shared" si="657"/>
        <v>0</v>
      </c>
      <c r="F76" s="63">
        <f>IFERROR(VLOOKUP(CONCATENATE(F$2,$F$1),Crédit!$AM$41:$AR$291,3,FALSE),0)</f>
        <v>0</v>
      </c>
      <c r="G76" s="63">
        <f>IFERROR(VLOOKUP(CONCATENATE(G$2,$F$1),Crédit!$AM$41:$AR$291,3,FALSE),0)</f>
        <v>0</v>
      </c>
      <c r="H76" s="63">
        <f>IFERROR(VLOOKUP(CONCATENATE(H$2,$F$1),Crédit!$AM$41:$AR$291,3,FALSE),0)</f>
        <v>0</v>
      </c>
      <c r="I76" s="63">
        <f>IFERROR(VLOOKUP(CONCATENATE(I$2,$F$1),Crédit!$AM$41:$AR$291,3,FALSE),0)</f>
        <v>0</v>
      </c>
      <c r="J76" s="63">
        <f>IFERROR(VLOOKUP(CONCATENATE(J$2,$F$1),Crédit!$AM$41:$AR$291,3,FALSE),0)</f>
        <v>0</v>
      </c>
      <c r="K76" s="63">
        <f>IFERROR(VLOOKUP(CONCATENATE(K$2,$F$1),Crédit!$AM$41:$AR$291,3,FALSE),0)</f>
        <v>0</v>
      </c>
      <c r="L76" s="63">
        <f>IFERROR(VLOOKUP(CONCATENATE(L$2,$F$1),Crédit!$AM$41:$AR$291,3,FALSE),0)</f>
        <v>0</v>
      </c>
      <c r="M76" s="63">
        <f>IFERROR(VLOOKUP(CONCATENATE(M$2,$F$1),Crédit!$AM$41:$AR$291,3,FALSE),0)</f>
        <v>0</v>
      </c>
      <c r="N76" s="63">
        <f>IFERROR(VLOOKUP(CONCATENATE(N$2,$F$1),Crédit!$AM$41:$AR$291,3,FALSE),0)</f>
        <v>0</v>
      </c>
      <c r="O76" s="63">
        <f>IFERROR(VLOOKUP(CONCATENATE(O$2,$F$1),Crédit!$AM$41:$AR$291,3,FALSE),0)</f>
        <v>0</v>
      </c>
      <c r="P76" s="63">
        <f>IFERROR(VLOOKUP(CONCATENATE(P$2,$F$1),Crédit!$AM$41:$AR$291,3,FALSE),0)</f>
        <v>0</v>
      </c>
      <c r="Q76" s="63">
        <f>IFERROR(VLOOKUP(CONCATENATE(Q$2,$F$1),Crédit!$AM$41:$AR$291,3,FALSE),0)</f>
        <v>0</v>
      </c>
      <c r="R76" s="62">
        <f t="shared" si="658"/>
        <v>0</v>
      </c>
      <c r="S76" s="63">
        <f>IFERROR(VLOOKUP(CONCATENATE(S$2,$S$1),Crédit!$AM$41:$AR$291,3,FALSE),0)</f>
        <v>0</v>
      </c>
      <c r="T76" s="63">
        <f>IFERROR(VLOOKUP(CONCATENATE(T$2,$S$1),Crédit!$AM$41:$AR$291,3,FALSE),0)</f>
        <v>0</v>
      </c>
      <c r="U76" s="63">
        <f>IFERROR(VLOOKUP(CONCATENATE(U$2,$S$1),Crédit!$AM$41:$AR$291,3,FALSE),0)</f>
        <v>0</v>
      </c>
      <c r="V76" s="63">
        <f>IFERROR(VLOOKUP(CONCATENATE(V$2,$S$1),Crédit!$AM$41:$AR$291,3,FALSE),0)</f>
        <v>0</v>
      </c>
      <c r="W76" s="63">
        <f>IFERROR(VLOOKUP(CONCATENATE(W$2,$S$1),Crédit!$AM$41:$AR$291,3,FALSE),0)</f>
        <v>0</v>
      </c>
      <c r="X76" s="63">
        <f>IFERROR(VLOOKUP(CONCATENATE(X$2,$S$1),Crédit!$AM$41:$AR$291,3,FALSE),0)</f>
        <v>0</v>
      </c>
      <c r="Y76" s="63">
        <f>IFERROR(VLOOKUP(CONCATENATE(Y$2,$S$1),Crédit!$AM$41:$AR$291,3,FALSE),0)</f>
        <v>0</v>
      </c>
      <c r="Z76" s="63">
        <f>IFERROR(VLOOKUP(CONCATENATE(Z$2,$S$1),Crédit!$AM$41:$AR$291,3,FALSE),0)</f>
        <v>0</v>
      </c>
      <c r="AA76" s="63">
        <f>IFERROR(VLOOKUP(CONCATENATE(AA$2,$S$1),Crédit!$AM$41:$AR$291,3,FALSE),0)</f>
        <v>0</v>
      </c>
      <c r="AB76" s="63">
        <f>IFERROR(VLOOKUP(CONCATENATE(AB$2,$S$1),Crédit!$AM$41:$AR$291,3,FALSE),0)</f>
        <v>0</v>
      </c>
      <c r="AC76" s="63">
        <f>IFERROR(VLOOKUP(CONCATENATE(AC$2,$S$1),Crédit!$AM$41:$AR$291,3,FALSE),0)</f>
        <v>0</v>
      </c>
      <c r="AD76" s="63">
        <f>IFERROR(VLOOKUP(CONCATENATE(AD$2,$S$1),Crédit!$AM$41:$AR$291,3,FALSE),0)</f>
        <v>0</v>
      </c>
      <c r="AE76" s="62">
        <f t="shared" si="659"/>
        <v>0</v>
      </c>
      <c r="AF76" s="63">
        <f>IFERROR(VLOOKUP(CONCATENATE(AF$2,$AF$1),Crédit!$AM$41:$AR$291,3,FALSE),0)</f>
        <v>0</v>
      </c>
      <c r="AG76" s="63">
        <f>IFERROR(VLOOKUP(CONCATENATE(AG$2,$AF$1),Crédit!$AM$41:$AR$291,3,FALSE),0)</f>
        <v>0</v>
      </c>
      <c r="AH76" s="63">
        <f>IFERROR(VLOOKUP(CONCATENATE(AH$2,$AF$1),Crédit!$AM$41:$AR$291,3,FALSE),0)</f>
        <v>0</v>
      </c>
      <c r="AI76" s="63">
        <f>IFERROR(VLOOKUP(CONCATENATE(AI$2,$AF$1),Crédit!$AM$41:$AR$291,3,FALSE),0)</f>
        <v>0</v>
      </c>
      <c r="AJ76" s="63">
        <f>IFERROR(VLOOKUP(CONCATENATE(AJ$2,$AF$1),Crédit!$AM$41:$AR$291,3,FALSE),0)</f>
        <v>0</v>
      </c>
      <c r="AK76" s="63">
        <f>IFERROR(VLOOKUP(CONCATENATE(AK$2,$AF$1),Crédit!$AM$41:$AR$291,3,FALSE),0)</f>
        <v>0</v>
      </c>
      <c r="AL76" s="63">
        <f>IFERROR(VLOOKUP(CONCATENATE(AL$2,$AF$1),Crédit!$AM$41:$AR$291,3,FALSE),0)</f>
        <v>0</v>
      </c>
      <c r="AM76" s="63">
        <f>IFERROR(VLOOKUP(CONCATENATE(AM$2,$AF$1),Crédit!$AM$41:$AR$291,3,FALSE),0)</f>
        <v>0</v>
      </c>
      <c r="AN76" s="63">
        <f>IFERROR(VLOOKUP(CONCATENATE(AN$2,$AF$1),Crédit!$AM$41:$AR$291,3,FALSE),0)</f>
        <v>0</v>
      </c>
      <c r="AO76" s="63">
        <f>IFERROR(VLOOKUP(CONCATENATE(AO$2,$AF$1),Crédit!$AM$41:$AR$291,3,FALSE),0)</f>
        <v>0</v>
      </c>
      <c r="AP76" s="63">
        <f>IFERROR(VLOOKUP(CONCATENATE(AP$2,$AF$1),Crédit!$AM$41:$AR$291,3,FALSE),0)</f>
        <v>0</v>
      </c>
      <c r="AQ76" s="63">
        <f>IFERROR(VLOOKUP(CONCATENATE(AQ$2,$AF$1),Crédit!$AM$41:$AR$291,3,FALSE),0)</f>
        <v>0</v>
      </c>
      <c r="AR76" s="62">
        <f t="shared" si="660"/>
        <v>0</v>
      </c>
      <c r="AS76" s="93">
        <f>IFERROR(VLOOKUP(CONCATENATE(AS$2,$AS$1),Crédit!$AM$41:$AR$291,3,FALSE),0)</f>
        <v>0</v>
      </c>
      <c r="AT76" s="70">
        <f>IFERROR(VLOOKUP(CONCATENATE(AT$2,$AS$1),Crédit!$AM$41:$AR$291,3,FALSE),0)</f>
        <v>0</v>
      </c>
      <c r="AU76" s="70">
        <f>IFERROR(VLOOKUP(CONCATENATE(AU$2,$AS$1),Crédit!$AM$41:$AR$291,3,FALSE),0)</f>
        <v>0</v>
      </c>
      <c r="AV76" s="70">
        <f>IFERROR(VLOOKUP(CONCATENATE(AV$2,$AS$1),Crédit!$AM$41:$AR$291,3,FALSE),0)</f>
        <v>0</v>
      </c>
      <c r="AW76" s="70">
        <f>IFERROR(VLOOKUP(CONCATENATE(AW$2,$AS$1),Crédit!$AM$41:$AR$291,3,FALSE),0)</f>
        <v>0</v>
      </c>
      <c r="AX76" s="70">
        <f>IFERROR(VLOOKUP(CONCATENATE(AX$2,$AS$1),Crédit!$AM$41:$AR$291,3,FALSE),0)</f>
        <v>0</v>
      </c>
      <c r="AY76" s="70">
        <f>IFERROR(VLOOKUP(CONCATENATE(AY$2,$AS$1),Crédit!$AM$41:$AR$291,3,FALSE),0)</f>
        <v>0</v>
      </c>
      <c r="AZ76" s="70">
        <f>IFERROR(VLOOKUP(CONCATENATE(AZ$2,$AS$1),Crédit!$AM$41:$AR$291,3,FALSE),0)</f>
        <v>0</v>
      </c>
      <c r="BA76" s="70">
        <f>IFERROR(VLOOKUP(CONCATENATE(BA$2,$AS$1),Crédit!$AM$41:$AR$291,3,FALSE),0)</f>
        <v>0</v>
      </c>
      <c r="BB76" s="70">
        <f>IFERROR(VLOOKUP(CONCATENATE(BB$2,$AS$1),Crédit!$AM$41:$AR$291,3,FALSE),0)</f>
        <v>0</v>
      </c>
      <c r="BC76" s="70">
        <f>IFERROR(VLOOKUP(CONCATENATE(BC$2,$AS$1),Crédit!$AM$41:$AR$291,3,FALSE),0)</f>
        <v>0</v>
      </c>
      <c r="BD76" s="71">
        <f>IFERROR(VLOOKUP(CONCATENATE(BD$2,$AS$1),Crédit!$AM$41:$AR$291,3,FALSE),0)</f>
        <v>0</v>
      </c>
      <c r="BE76" s="62">
        <f t="shared" si="661"/>
        <v>0</v>
      </c>
      <c r="BF76" s="157">
        <f>IFERROR(VLOOKUP(CONCATENATE(BF$2,$BF$1),Crédit!$AM$41:$AR$291,3,FALSE),0)</f>
        <v>0</v>
      </c>
      <c r="BG76" s="70">
        <f>IFERROR(VLOOKUP(CONCATENATE(BG$2,$BF$1),Crédit!$AM$41:$AR$291,3,FALSE),0)</f>
        <v>0</v>
      </c>
      <c r="BH76" s="70">
        <f>IFERROR(VLOOKUP(CONCATENATE(BH$2,$BF$1),Crédit!$AM$41:$AR$291,3,FALSE),0)</f>
        <v>0</v>
      </c>
      <c r="BI76" s="70">
        <f>IFERROR(VLOOKUP(CONCATENATE(BI$2,$BF$1),Crédit!$AM$41:$AR$291,3,FALSE),0)</f>
        <v>0</v>
      </c>
      <c r="BJ76" s="70">
        <f>IFERROR(VLOOKUP(CONCATENATE(BJ$2,$BF$1),Crédit!$AM$41:$AR$291,3,FALSE),0)</f>
        <v>0</v>
      </c>
      <c r="BK76" s="70">
        <f>IFERROR(VLOOKUP(CONCATENATE(BK$2,$BF$1),Crédit!$AM$41:$AR$291,3,FALSE),0)</f>
        <v>0</v>
      </c>
      <c r="BL76" s="70">
        <f>IFERROR(VLOOKUP(CONCATENATE(BL$2,$BF$1),Crédit!$AM$41:$AR$291,3,FALSE),0)</f>
        <v>0</v>
      </c>
      <c r="BM76" s="70">
        <f>IFERROR(VLOOKUP(CONCATENATE(BM$2,$BF$1),Crédit!$AM$41:$AR$291,3,FALSE),0)</f>
        <v>0</v>
      </c>
      <c r="BN76" s="70">
        <f>IFERROR(VLOOKUP(CONCATENATE(BN$2,$BF$1),Crédit!$AM$41:$AR$291,3,FALSE),0)</f>
        <v>0</v>
      </c>
      <c r="BO76" s="70">
        <f>IFERROR(VLOOKUP(CONCATENATE(BO$2,$BF$1),Crédit!$AM$41:$AR$291,3,FALSE),0)</f>
        <v>0</v>
      </c>
      <c r="BP76" s="70">
        <f>IFERROR(VLOOKUP(CONCATENATE(BP$2,$BF$1),Crédit!$AM$41:$AR$291,3,FALSE),0)</f>
        <v>0</v>
      </c>
      <c r="BQ76" s="161">
        <f>IFERROR(VLOOKUP(CONCATENATE(BQ$2,$BF$1),Crédit!$AM$41:$AR$291,3,FALSE),0)</f>
        <v>0</v>
      </c>
      <c r="BR76" s="62">
        <f t="shared" si="662"/>
        <v>0</v>
      </c>
      <c r="BS76" s="70">
        <f>IFERROR(VLOOKUP(CONCATENATE(BS$2,$BS$1),Crédit!$AM$41:$AR$291,3,FALSE),0)</f>
        <v>0</v>
      </c>
      <c r="BT76" s="70">
        <f>IFERROR(VLOOKUP(CONCATENATE(BT$2,$BS$1),Crédit!$AM$41:$AR$291,3,FALSE),0)</f>
        <v>0</v>
      </c>
      <c r="BU76" s="70">
        <f>IFERROR(VLOOKUP(CONCATENATE(BU$2,$BS$1),Crédit!$AM$41:$AR$291,3,FALSE),0)</f>
        <v>0</v>
      </c>
      <c r="BV76" s="70">
        <f>IFERROR(VLOOKUP(CONCATENATE(BV$2,$BS$1),Crédit!$AM$41:$AR$291,3,FALSE),0)</f>
        <v>0</v>
      </c>
      <c r="BW76" s="70">
        <f>IFERROR(VLOOKUP(CONCATENATE(BW$2,$BS$1),Crédit!$AM$41:$AR$291,3,FALSE),0)</f>
        <v>0</v>
      </c>
      <c r="BX76" s="70">
        <f>IFERROR(VLOOKUP(CONCATENATE(BX$2,$BS$1),Crédit!$AM$41:$AR$291,3,FALSE),0)</f>
        <v>0</v>
      </c>
      <c r="BY76" s="70">
        <f>IFERROR(VLOOKUP(CONCATENATE(BY$2,$BS$1),Crédit!$AM$41:$AR$291,3,FALSE),0)</f>
        <v>0</v>
      </c>
      <c r="BZ76" s="70">
        <f>IFERROR(VLOOKUP(CONCATENATE(BZ$2,$BS$1),Crédit!$AM$41:$AR$291,3,FALSE),0)</f>
        <v>0</v>
      </c>
      <c r="CA76" s="70">
        <f>IFERROR(VLOOKUP(CONCATENATE(CA$2,$BS$1),Crédit!$AM$41:$AR$291,3,FALSE),0)</f>
        <v>0</v>
      </c>
      <c r="CB76" s="70">
        <f>IFERROR(VLOOKUP(CONCATENATE(CB$2,$BS$1),Crédit!$AM$41:$AR$291,3,FALSE),0)</f>
        <v>0</v>
      </c>
      <c r="CC76" s="70">
        <f>IFERROR(VLOOKUP(CONCATENATE(CC$2,$BS$1),Crédit!$AM$41:$AR$291,3,FALSE),0)</f>
        <v>0</v>
      </c>
      <c r="CD76" s="71">
        <f>IFERROR(VLOOKUP(CONCATENATE(CD$2,$BS$1),Crédit!$AM$41:$AR$291,3,FALSE),0)</f>
        <v>0</v>
      </c>
    </row>
    <row r="77" spans="1:82" s="133" customFormat="1" collapsed="1" thickBot="1" x14ac:dyDescent="0.25">
      <c r="A77" s="55" t="s">
        <v>6</v>
      </c>
      <c r="B77" s="134"/>
      <c r="C77" s="135"/>
      <c r="D77" s="94"/>
      <c r="E77" s="55">
        <f>SUM(E78:E81)</f>
        <v>0</v>
      </c>
      <c r="F77" s="132">
        <f t="shared" ref="F77:Q77" si="663">SUM(F78:F81)</f>
        <v>0</v>
      </c>
      <c r="G77" s="129">
        <f t="shared" si="663"/>
        <v>0</v>
      </c>
      <c r="H77" s="129">
        <f t="shared" si="663"/>
        <v>0</v>
      </c>
      <c r="I77" s="129">
        <f t="shared" si="663"/>
        <v>0</v>
      </c>
      <c r="J77" s="129">
        <f t="shared" si="663"/>
        <v>0</v>
      </c>
      <c r="K77" s="129">
        <f t="shared" si="663"/>
        <v>0</v>
      </c>
      <c r="L77" s="129">
        <f t="shared" si="663"/>
        <v>0</v>
      </c>
      <c r="M77" s="129">
        <f t="shared" si="663"/>
        <v>0</v>
      </c>
      <c r="N77" s="129">
        <f t="shared" si="663"/>
        <v>0</v>
      </c>
      <c r="O77" s="129">
        <f t="shared" si="663"/>
        <v>0</v>
      </c>
      <c r="P77" s="129">
        <f t="shared" si="663"/>
        <v>0</v>
      </c>
      <c r="Q77" s="130">
        <f t="shared" si="663"/>
        <v>0</v>
      </c>
      <c r="R77" s="55">
        <f>SUM(R78:R81)</f>
        <v>0</v>
      </c>
      <c r="S77" s="132">
        <f t="shared" ref="S77" si="664">SUM(S78:S81)</f>
        <v>0</v>
      </c>
      <c r="T77" s="129">
        <f t="shared" ref="T77" si="665">SUM(T78:T81)</f>
        <v>0</v>
      </c>
      <c r="U77" s="129">
        <f t="shared" ref="U77" si="666">SUM(U78:U81)</f>
        <v>0</v>
      </c>
      <c r="V77" s="129">
        <f t="shared" ref="V77" si="667">SUM(V78:V81)</f>
        <v>0</v>
      </c>
      <c r="W77" s="129">
        <f t="shared" ref="W77" si="668">SUM(W78:W81)</f>
        <v>0</v>
      </c>
      <c r="X77" s="129">
        <f t="shared" ref="X77" si="669">SUM(X78:X81)</f>
        <v>0</v>
      </c>
      <c r="Y77" s="129">
        <f t="shared" ref="Y77" si="670">SUM(Y78:Y81)</f>
        <v>0</v>
      </c>
      <c r="Z77" s="129">
        <f t="shared" ref="Z77" si="671">SUM(Z78:Z81)</f>
        <v>0</v>
      </c>
      <c r="AA77" s="129">
        <f t="shared" ref="AA77" si="672">SUM(AA78:AA81)</f>
        <v>0</v>
      </c>
      <c r="AB77" s="129">
        <f t="shared" ref="AB77" si="673">SUM(AB78:AB81)</f>
        <v>0</v>
      </c>
      <c r="AC77" s="129">
        <f t="shared" ref="AC77" si="674">SUM(AC78:AC81)</f>
        <v>0</v>
      </c>
      <c r="AD77" s="130">
        <f t="shared" ref="AD77" si="675">SUM(AD78:AD81)</f>
        <v>0</v>
      </c>
      <c r="AE77" s="55">
        <f>SUM(AE78:AE81)</f>
        <v>0</v>
      </c>
      <c r="AF77" s="132">
        <f t="shared" ref="AF77" si="676">SUM(AF78:AF81)</f>
        <v>0</v>
      </c>
      <c r="AG77" s="129">
        <f t="shared" ref="AG77" si="677">SUM(AG78:AG81)</f>
        <v>0</v>
      </c>
      <c r="AH77" s="129">
        <f t="shared" ref="AH77" si="678">SUM(AH78:AH81)</f>
        <v>0</v>
      </c>
      <c r="AI77" s="129">
        <f t="shared" ref="AI77" si="679">SUM(AI78:AI81)</f>
        <v>0</v>
      </c>
      <c r="AJ77" s="129">
        <f t="shared" ref="AJ77" si="680">SUM(AJ78:AJ81)</f>
        <v>0</v>
      </c>
      <c r="AK77" s="129">
        <f t="shared" ref="AK77" si="681">SUM(AK78:AK81)</f>
        <v>0</v>
      </c>
      <c r="AL77" s="129">
        <f t="shared" ref="AL77" si="682">SUM(AL78:AL81)</f>
        <v>0</v>
      </c>
      <c r="AM77" s="129">
        <f t="shared" ref="AM77" si="683">SUM(AM78:AM81)</f>
        <v>0</v>
      </c>
      <c r="AN77" s="129">
        <f t="shared" ref="AN77" si="684">SUM(AN78:AN81)</f>
        <v>0</v>
      </c>
      <c r="AO77" s="129">
        <f t="shared" ref="AO77" si="685">SUM(AO78:AO81)</f>
        <v>0</v>
      </c>
      <c r="AP77" s="129">
        <f t="shared" ref="AP77" si="686">SUM(AP78:AP81)</f>
        <v>0</v>
      </c>
      <c r="AQ77" s="130">
        <f t="shared" ref="AQ77" si="687">SUM(AQ78:AQ81)</f>
        <v>0</v>
      </c>
      <c r="AR77" s="55">
        <f>SUM(AR78:AR81)</f>
        <v>0</v>
      </c>
      <c r="AS77" s="132">
        <f t="shared" ref="AS77" si="688">SUM(AS78:AS81)</f>
        <v>0</v>
      </c>
      <c r="AT77" s="129">
        <f t="shared" ref="AT77" si="689">SUM(AT78:AT81)</f>
        <v>0</v>
      </c>
      <c r="AU77" s="129">
        <f t="shared" ref="AU77" si="690">SUM(AU78:AU81)</f>
        <v>0</v>
      </c>
      <c r="AV77" s="129">
        <f t="shared" ref="AV77" si="691">SUM(AV78:AV81)</f>
        <v>0</v>
      </c>
      <c r="AW77" s="129">
        <f t="shared" ref="AW77" si="692">SUM(AW78:AW81)</f>
        <v>0</v>
      </c>
      <c r="AX77" s="129">
        <f t="shared" ref="AX77" si="693">SUM(AX78:AX81)</f>
        <v>0</v>
      </c>
      <c r="AY77" s="129">
        <f t="shared" ref="AY77" si="694">SUM(AY78:AY81)</f>
        <v>0</v>
      </c>
      <c r="AZ77" s="129">
        <f t="shared" ref="AZ77" si="695">SUM(AZ78:AZ81)</f>
        <v>0</v>
      </c>
      <c r="BA77" s="129">
        <f t="shared" ref="BA77" si="696">SUM(BA78:BA81)</f>
        <v>0</v>
      </c>
      <c r="BB77" s="129">
        <f t="shared" ref="BB77" si="697">SUM(BB78:BB81)</f>
        <v>0</v>
      </c>
      <c r="BC77" s="129">
        <f t="shared" ref="BC77" si="698">SUM(BC78:BC81)</f>
        <v>0</v>
      </c>
      <c r="BD77" s="130">
        <f t="shared" ref="BD77" si="699">SUM(BD78:BD81)</f>
        <v>0</v>
      </c>
      <c r="BE77" s="55">
        <f>SUM(BE78:BE81)</f>
        <v>0</v>
      </c>
      <c r="BF77" s="132">
        <f t="shared" ref="BF77" si="700">SUM(BF78:BF81)</f>
        <v>0</v>
      </c>
      <c r="BG77" s="129">
        <f t="shared" ref="BG77" si="701">SUM(BG78:BG81)</f>
        <v>0</v>
      </c>
      <c r="BH77" s="129">
        <f t="shared" ref="BH77" si="702">SUM(BH78:BH81)</f>
        <v>0</v>
      </c>
      <c r="BI77" s="129">
        <f t="shared" ref="BI77" si="703">SUM(BI78:BI81)</f>
        <v>0</v>
      </c>
      <c r="BJ77" s="129">
        <f t="shared" ref="BJ77" si="704">SUM(BJ78:BJ81)</f>
        <v>0</v>
      </c>
      <c r="BK77" s="129">
        <f t="shared" ref="BK77" si="705">SUM(BK78:BK81)</f>
        <v>0</v>
      </c>
      <c r="BL77" s="129">
        <f t="shared" ref="BL77" si="706">SUM(BL78:BL81)</f>
        <v>0</v>
      </c>
      <c r="BM77" s="129">
        <f t="shared" ref="BM77" si="707">SUM(BM78:BM81)</f>
        <v>0</v>
      </c>
      <c r="BN77" s="129">
        <f t="shared" ref="BN77" si="708">SUM(BN78:BN81)</f>
        <v>0</v>
      </c>
      <c r="BO77" s="129">
        <f t="shared" ref="BO77" si="709">SUM(BO78:BO81)</f>
        <v>0</v>
      </c>
      <c r="BP77" s="129">
        <f t="shared" ref="BP77" si="710">SUM(BP78:BP81)</f>
        <v>0</v>
      </c>
      <c r="BQ77" s="130">
        <f t="shared" ref="BQ77" si="711">SUM(BQ78:BQ81)</f>
        <v>0</v>
      </c>
      <c r="BR77" s="55">
        <f>SUM(BR78:BR81)</f>
        <v>0</v>
      </c>
      <c r="BS77" s="132">
        <f t="shared" ref="BS77" si="712">SUM(BS78:BS81)</f>
        <v>0</v>
      </c>
      <c r="BT77" s="129">
        <f t="shared" ref="BT77" si="713">SUM(BT78:BT81)</f>
        <v>0</v>
      </c>
      <c r="BU77" s="129">
        <f t="shared" ref="BU77" si="714">SUM(BU78:BU81)</f>
        <v>0</v>
      </c>
      <c r="BV77" s="129">
        <f t="shared" ref="BV77" si="715">SUM(BV78:BV81)</f>
        <v>0</v>
      </c>
      <c r="BW77" s="129">
        <f t="shared" ref="BW77" si="716">SUM(BW78:BW81)</f>
        <v>0</v>
      </c>
      <c r="BX77" s="129">
        <f t="shared" ref="BX77" si="717">SUM(BX78:BX81)</f>
        <v>0</v>
      </c>
      <c r="BY77" s="129">
        <f t="shared" ref="BY77" si="718">SUM(BY78:BY81)</f>
        <v>0</v>
      </c>
      <c r="BZ77" s="129">
        <f t="shared" ref="BZ77" si="719">SUM(BZ78:BZ81)</f>
        <v>0</v>
      </c>
      <c r="CA77" s="129">
        <f t="shared" ref="CA77" si="720">SUM(CA78:CA81)</f>
        <v>0</v>
      </c>
      <c r="CB77" s="129">
        <f t="shared" ref="CB77" si="721">SUM(CB78:CB81)</f>
        <v>0</v>
      </c>
      <c r="CC77" s="129">
        <f t="shared" ref="CC77" si="722">SUM(CC78:CC81)</f>
        <v>0</v>
      </c>
      <c r="CD77" s="130">
        <f t="shared" ref="CD77" si="723">SUM(CD78:CD81)</f>
        <v>0</v>
      </c>
    </row>
    <row r="78" spans="1:82" s="8" customFormat="1" ht="12" hidden="1" outlineLevel="1" x14ac:dyDescent="0.2">
      <c r="A78" s="72"/>
      <c r="B78" s="56">
        <v>0</v>
      </c>
      <c r="C78" s="57" t="s">
        <v>7</v>
      </c>
      <c r="D78" s="95"/>
      <c r="E78" s="58">
        <v>0</v>
      </c>
      <c r="F78" s="63">
        <f t="shared" ref="F78:Q81" si="724">IF(AND($C78="annuelle",$D78=F$2),$E78,IF($C78="mensuelle",$E78/12,IF(AND($C78="trimestrielle",$D78&gt;0,OR($D78=F$2,$D78+3=F$2,$D78+6=F$2,$D78+9=F$2)),$E78/4,0)))</f>
        <v>0</v>
      </c>
      <c r="G78" s="64">
        <f t="shared" si="724"/>
        <v>0</v>
      </c>
      <c r="H78" s="64">
        <f t="shared" si="724"/>
        <v>0</v>
      </c>
      <c r="I78" s="64">
        <f t="shared" si="724"/>
        <v>0</v>
      </c>
      <c r="J78" s="64">
        <f t="shared" si="724"/>
        <v>0</v>
      </c>
      <c r="K78" s="64">
        <f>E78</f>
        <v>0</v>
      </c>
      <c r="L78" s="64">
        <f t="shared" si="724"/>
        <v>0</v>
      </c>
      <c r="M78" s="64">
        <f t="shared" si="724"/>
        <v>0</v>
      </c>
      <c r="N78" s="64">
        <f t="shared" si="724"/>
        <v>0</v>
      </c>
      <c r="O78" s="64">
        <f t="shared" si="724"/>
        <v>0</v>
      </c>
      <c r="P78" s="64">
        <f t="shared" si="724"/>
        <v>0</v>
      </c>
      <c r="Q78" s="65">
        <f t="shared" si="724"/>
        <v>0</v>
      </c>
      <c r="R78" s="58">
        <v>0</v>
      </c>
      <c r="S78" s="92">
        <f>IF(AND($C78="annuelle",$D78=S$2),$R78,IF($C78="mensuelle",$R78/12,IF(AND($C78="trimestrielle",$D78&gt;0,OR($D78=S$2,$D78+3=S$2,$D78+6=S$2,$D78+9=S$2)),$R78/4,0)))</f>
        <v>0</v>
      </c>
      <c r="T78" s="63">
        <f t="shared" ref="T78:AD81" si="725">IF(AND($C78="annuelle",$D78=T$2),$R78,IF($C78="mensuelle",$R78/12,IF(AND($C78="trimestrielle",$D78&gt;0,OR($D78=T$2,$D78+3=T$2,$D78+6=T$2,$D78+9=T$2)),$R78/4,0)))</f>
        <v>0</v>
      </c>
      <c r="U78" s="63">
        <f t="shared" si="725"/>
        <v>0</v>
      </c>
      <c r="V78" s="63">
        <f t="shared" si="725"/>
        <v>0</v>
      </c>
      <c r="W78" s="63">
        <f t="shared" si="725"/>
        <v>0</v>
      </c>
      <c r="X78" s="63">
        <f t="shared" si="725"/>
        <v>0</v>
      </c>
      <c r="Y78" s="63">
        <f t="shared" si="725"/>
        <v>0</v>
      </c>
      <c r="Z78" s="63">
        <f t="shared" si="725"/>
        <v>0</v>
      </c>
      <c r="AA78" s="63">
        <f t="shared" si="725"/>
        <v>0</v>
      </c>
      <c r="AB78" s="63">
        <f t="shared" si="725"/>
        <v>0</v>
      </c>
      <c r="AC78" s="63">
        <f t="shared" si="725"/>
        <v>0</v>
      </c>
      <c r="AD78" s="136">
        <f t="shared" si="725"/>
        <v>0</v>
      </c>
      <c r="AE78" s="58">
        <v>0</v>
      </c>
      <c r="AF78" s="141">
        <f>IF(AND($C78="annuelle",$D78=AF$2),$AE78,IF($C78="mensuelle",$AE78/12,IF(AND($C78="trimestrielle",$D78&gt;0,OR($D78=AF$2,$D78+3=AF$2,$D78+6=AF$2,$D78+9=AF$2)),$AE78/4,0)))</f>
        <v>0</v>
      </c>
      <c r="AG78" s="75">
        <f t="shared" ref="AF78:AQ81" si="726">IF(AND($C78="annuelle",$D78=AG$2),$AE78,IF($C78="mensuelle",$AE78/12,IF(AND($C78="trimestrielle",$D78&gt;0,OR($D78=AG$2,$D78+3=AG$2,$D78+6=AG$2,$D78+9=AG$2)),$AE78/4,0)))</f>
        <v>0</v>
      </c>
      <c r="AH78" s="154">
        <f t="shared" si="726"/>
        <v>0</v>
      </c>
      <c r="AI78" s="75">
        <f t="shared" si="726"/>
        <v>0</v>
      </c>
      <c r="AJ78" s="75">
        <f t="shared" si="726"/>
        <v>0</v>
      </c>
      <c r="AK78" s="64">
        <f t="shared" si="726"/>
        <v>0</v>
      </c>
      <c r="AL78" s="75">
        <f t="shared" si="726"/>
        <v>0</v>
      </c>
      <c r="AM78" s="75">
        <f t="shared" si="726"/>
        <v>0</v>
      </c>
      <c r="AN78" s="75">
        <f t="shared" si="726"/>
        <v>0</v>
      </c>
      <c r="AO78" s="75">
        <f t="shared" si="726"/>
        <v>0</v>
      </c>
      <c r="AP78" s="75">
        <f t="shared" si="726"/>
        <v>0</v>
      </c>
      <c r="AQ78" s="76">
        <f t="shared" si="726"/>
        <v>0</v>
      </c>
      <c r="AR78" s="58">
        <v>0</v>
      </c>
      <c r="AS78" s="141">
        <f>IF(AND($C78="annuelle",$D78=AS$2),$AR78,IF($C78="mensuelle",$AR78/12,IF(AND($C78="trimestrielle",$D78&gt;0,OR($D78=AS$2,$D78+3=AS$2,$D78+6=AS$2,$D78+9=AS$2)),$AR78/4,0)))</f>
        <v>0</v>
      </c>
      <c r="AT78" s="75">
        <f t="shared" ref="AT78:BD81" si="727">IF(AND($C78="annuelle",$D78=AT$2),$AR78,IF($C78="mensuelle",$AR78/12,IF(AND($C78="trimestrielle",$D78&gt;0,OR($D78=AT$2,$D78+3=AT$2,$D78+6=AT$2,$D78+9=AT$2)),$AR78/4,0)))</f>
        <v>0</v>
      </c>
      <c r="AU78" s="75">
        <f t="shared" si="727"/>
        <v>0</v>
      </c>
      <c r="AV78" s="75">
        <f t="shared" si="727"/>
        <v>0</v>
      </c>
      <c r="AW78" s="75">
        <f t="shared" si="727"/>
        <v>0</v>
      </c>
      <c r="AX78" s="75">
        <f t="shared" si="727"/>
        <v>0</v>
      </c>
      <c r="AY78" s="75">
        <f t="shared" si="727"/>
        <v>0</v>
      </c>
      <c r="AZ78" s="75">
        <f t="shared" si="727"/>
        <v>0</v>
      </c>
      <c r="BA78" s="75">
        <f t="shared" si="727"/>
        <v>0</v>
      </c>
      <c r="BB78" s="75">
        <f t="shared" si="727"/>
        <v>0</v>
      </c>
      <c r="BC78" s="75">
        <f t="shared" si="727"/>
        <v>0</v>
      </c>
      <c r="BD78" s="76">
        <f t="shared" si="727"/>
        <v>0</v>
      </c>
      <c r="BE78" s="58">
        <v>0</v>
      </c>
      <c r="BF78" s="141">
        <f>IF(AND($C78="annuelle",$D78=BF$2),$BE78,IF($C78="mensuelle",$BE78/12,IF(AND($C78="trimestrielle",$D78&gt;0,OR($D78=BF$2,$D78+3=BF$2,$D78+6=BF$2,$D78+9=BF$2)),$BE78/4,0)))</f>
        <v>0</v>
      </c>
      <c r="BG78" s="75">
        <f t="shared" ref="BG78:BQ78" si="728">IF(AND($C78="annuelle",$D78=BG$2),$BE78,IF($C78="mensuelle",$BE78/12,IF(AND($C78="trimestrielle",$D78&gt;0,OR($D78=BG$2,$D78+3=BG$2,$D78+6=BG$2,$D78+9=BG$2)),$BE78/4,0)))</f>
        <v>0</v>
      </c>
      <c r="BH78" s="75">
        <f t="shared" si="728"/>
        <v>0</v>
      </c>
      <c r="BI78" s="75">
        <f t="shared" si="728"/>
        <v>0</v>
      </c>
      <c r="BJ78" s="75">
        <f t="shared" si="728"/>
        <v>0</v>
      </c>
      <c r="BK78" s="75">
        <f t="shared" si="728"/>
        <v>0</v>
      </c>
      <c r="BL78" s="75">
        <f t="shared" si="728"/>
        <v>0</v>
      </c>
      <c r="BM78" s="75">
        <f t="shared" si="728"/>
        <v>0</v>
      </c>
      <c r="BN78" s="75">
        <f t="shared" si="728"/>
        <v>0</v>
      </c>
      <c r="BO78" s="75">
        <f t="shared" si="728"/>
        <v>0</v>
      </c>
      <c r="BP78" s="75">
        <f t="shared" si="728"/>
        <v>0</v>
      </c>
      <c r="BQ78" s="76">
        <f t="shared" si="728"/>
        <v>0</v>
      </c>
      <c r="BR78" s="58">
        <v>0</v>
      </c>
      <c r="BS78" s="141">
        <f>IF(AND($C78="annuelle",$D78=BS$2),$BR78,IF($C78="mensuelle",$BR78/12,IF(AND($C78="trimestrielle",$D78&gt;0,OR($D78=BS$2,$D78+3=BS$2,$D78+6=BS$2,$D78+9=BS$2)),$BR78/4,0)))</f>
        <v>0</v>
      </c>
      <c r="BT78" s="75">
        <f t="shared" ref="BT78:CD78" si="729">IF(AND($C78="annuelle",$D78=BT$2),$BR78,IF($C78="mensuelle",$BR78/12,IF(AND($C78="trimestrielle",$D78&gt;0,OR($D78=BT$2,$D78+3=BT$2,$D78+6=BT$2,$D78+9=BT$2)),$BR78/4,0)))</f>
        <v>0</v>
      </c>
      <c r="BU78" s="75">
        <f t="shared" si="729"/>
        <v>0</v>
      </c>
      <c r="BV78" s="75">
        <f t="shared" si="729"/>
        <v>0</v>
      </c>
      <c r="BW78" s="75">
        <f t="shared" si="729"/>
        <v>0</v>
      </c>
      <c r="BX78" s="75">
        <f t="shared" si="729"/>
        <v>0</v>
      </c>
      <c r="BY78" s="75">
        <f t="shared" si="729"/>
        <v>0</v>
      </c>
      <c r="BZ78" s="75">
        <f t="shared" si="729"/>
        <v>0</v>
      </c>
      <c r="CA78" s="75">
        <f t="shared" si="729"/>
        <v>0</v>
      </c>
      <c r="CB78" s="75">
        <f t="shared" si="729"/>
        <v>0</v>
      </c>
      <c r="CC78" s="75">
        <f t="shared" si="729"/>
        <v>0</v>
      </c>
      <c r="CD78" s="76">
        <f t="shared" si="729"/>
        <v>0</v>
      </c>
    </row>
    <row r="79" spans="1:82" s="6" customFormat="1" ht="11.25" hidden="1" outlineLevel="1" x14ac:dyDescent="0.2">
      <c r="A79" s="59"/>
      <c r="B79" s="60">
        <v>0</v>
      </c>
      <c r="C79" s="61" t="s">
        <v>27</v>
      </c>
      <c r="D79" s="96"/>
      <c r="E79" s="62">
        <v>0</v>
      </c>
      <c r="F79" s="63">
        <f t="shared" si="724"/>
        <v>0</v>
      </c>
      <c r="G79" s="64">
        <f t="shared" si="724"/>
        <v>0</v>
      </c>
      <c r="H79" s="64">
        <f t="shared" si="724"/>
        <v>0</v>
      </c>
      <c r="I79" s="64">
        <f t="shared" si="724"/>
        <v>0</v>
      </c>
      <c r="J79" s="64">
        <f t="shared" si="724"/>
        <v>0</v>
      </c>
      <c r="K79" s="64">
        <f t="shared" si="724"/>
        <v>0</v>
      </c>
      <c r="L79" s="64">
        <f t="shared" si="724"/>
        <v>0</v>
      </c>
      <c r="M79" s="64">
        <f t="shared" si="724"/>
        <v>0</v>
      </c>
      <c r="N79" s="64">
        <f t="shared" si="724"/>
        <v>0</v>
      </c>
      <c r="O79" s="64">
        <f t="shared" si="724"/>
        <v>0</v>
      </c>
      <c r="P79" s="64">
        <f t="shared" si="724"/>
        <v>0</v>
      </c>
      <c r="Q79" s="65">
        <f t="shared" si="724"/>
        <v>0</v>
      </c>
      <c r="R79" s="62">
        <v>0</v>
      </c>
      <c r="S79" s="92">
        <f t="shared" ref="S79:S81" si="730">IF(AND($C79="annuelle",$D79=S$2),$R79,IF($C79="mensuelle",$R79/12,IF(AND($C79="trimestrielle",$D79&gt;0,OR($D79=S$2,$D79+3=S$2,$D79+6=S$2,$D79+9=S$2)),$R79/4,0)))</f>
        <v>0</v>
      </c>
      <c r="T79" s="63">
        <f t="shared" si="725"/>
        <v>0</v>
      </c>
      <c r="U79" s="63">
        <f t="shared" si="725"/>
        <v>0</v>
      </c>
      <c r="V79" s="63">
        <f t="shared" si="725"/>
        <v>0</v>
      </c>
      <c r="W79" s="63">
        <f t="shared" si="725"/>
        <v>0</v>
      </c>
      <c r="X79" s="63">
        <f t="shared" si="725"/>
        <v>0</v>
      </c>
      <c r="Y79" s="63">
        <f t="shared" si="725"/>
        <v>0</v>
      </c>
      <c r="Z79" s="63">
        <f t="shared" si="725"/>
        <v>0</v>
      </c>
      <c r="AA79" s="63">
        <f t="shared" si="725"/>
        <v>0</v>
      </c>
      <c r="AB79" s="63">
        <f t="shared" si="725"/>
        <v>0</v>
      </c>
      <c r="AC79" s="63">
        <f t="shared" si="725"/>
        <v>0</v>
      </c>
      <c r="AD79" s="136">
        <f t="shared" si="725"/>
        <v>0</v>
      </c>
      <c r="AE79" s="62">
        <v>0</v>
      </c>
      <c r="AF79" s="92">
        <f t="shared" si="726"/>
        <v>0</v>
      </c>
      <c r="AG79" s="64">
        <f t="shared" si="726"/>
        <v>0</v>
      </c>
      <c r="AH79" s="64">
        <f t="shared" si="726"/>
        <v>0</v>
      </c>
      <c r="AI79" s="64">
        <f t="shared" si="726"/>
        <v>0</v>
      </c>
      <c r="AJ79" s="64">
        <f t="shared" si="726"/>
        <v>0</v>
      </c>
      <c r="AK79" s="64">
        <f t="shared" si="726"/>
        <v>0</v>
      </c>
      <c r="AL79" s="64">
        <f t="shared" si="726"/>
        <v>0</v>
      </c>
      <c r="AM79" s="64">
        <f t="shared" si="726"/>
        <v>0</v>
      </c>
      <c r="AN79" s="64">
        <f t="shared" si="726"/>
        <v>0</v>
      </c>
      <c r="AO79" s="64">
        <f t="shared" si="726"/>
        <v>0</v>
      </c>
      <c r="AP79" s="64">
        <f t="shared" si="726"/>
        <v>0</v>
      </c>
      <c r="AQ79" s="65">
        <f t="shared" si="726"/>
        <v>0</v>
      </c>
      <c r="AR79" s="62">
        <v>0</v>
      </c>
      <c r="AS79" s="92">
        <f t="shared" ref="AS79:AS81" si="731">IF(AND($C79="annuelle",$D79=AS$2),$AR79,IF($C79="mensuelle",$AR79/12,IF(AND($C79="trimestrielle",$D79&gt;0,OR($D79=AS$2,$D79+3=AS$2,$D79+6=AS$2,$D79+9=AS$2)),$AR79/4,0)))</f>
        <v>0</v>
      </c>
      <c r="AT79" s="64">
        <f t="shared" si="727"/>
        <v>0</v>
      </c>
      <c r="AU79" s="64">
        <f t="shared" si="727"/>
        <v>0</v>
      </c>
      <c r="AV79" s="64">
        <f t="shared" si="727"/>
        <v>0</v>
      </c>
      <c r="AW79" s="64">
        <f t="shared" si="727"/>
        <v>0</v>
      </c>
      <c r="AX79" s="64">
        <f t="shared" si="727"/>
        <v>0</v>
      </c>
      <c r="AY79" s="64">
        <f t="shared" si="727"/>
        <v>0</v>
      </c>
      <c r="AZ79" s="64">
        <f t="shared" si="727"/>
        <v>0</v>
      </c>
      <c r="BA79" s="64">
        <f t="shared" si="727"/>
        <v>0</v>
      </c>
      <c r="BB79" s="64">
        <f t="shared" si="727"/>
        <v>0</v>
      </c>
      <c r="BC79" s="64">
        <f t="shared" si="727"/>
        <v>0</v>
      </c>
      <c r="BD79" s="65">
        <f t="shared" si="727"/>
        <v>0</v>
      </c>
      <c r="BE79" s="62">
        <v>0</v>
      </c>
      <c r="BF79" s="92">
        <f t="shared" ref="BF79:BQ81" si="732">IF(AND($C79="annuelle",$D79=BF$2),$BE79,IF($C79="mensuelle",$BE79/12,IF(AND($C79="trimestrielle",$D79&gt;0,OR($D79=BF$2,$D79+3=BF$2,$D79+6=BF$2,$D79+9=BF$2)),$BE79/4,0)))</f>
        <v>0</v>
      </c>
      <c r="BG79" s="64">
        <f t="shared" si="732"/>
        <v>0</v>
      </c>
      <c r="BH79" s="64">
        <f t="shared" si="732"/>
        <v>0</v>
      </c>
      <c r="BI79" s="64">
        <f t="shared" si="732"/>
        <v>0</v>
      </c>
      <c r="BJ79" s="64">
        <f t="shared" si="732"/>
        <v>0</v>
      </c>
      <c r="BK79" s="64">
        <f t="shared" si="732"/>
        <v>0</v>
      </c>
      <c r="BL79" s="64">
        <f t="shared" si="732"/>
        <v>0</v>
      </c>
      <c r="BM79" s="64">
        <f t="shared" si="732"/>
        <v>0</v>
      </c>
      <c r="BN79" s="64">
        <f t="shared" si="732"/>
        <v>0</v>
      </c>
      <c r="BO79" s="64">
        <f t="shared" si="732"/>
        <v>0</v>
      </c>
      <c r="BP79" s="64">
        <f t="shared" si="732"/>
        <v>0</v>
      </c>
      <c r="BQ79" s="65">
        <f t="shared" si="732"/>
        <v>0</v>
      </c>
      <c r="BR79" s="62">
        <v>0</v>
      </c>
      <c r="BS79" s="92">
        <f t="shared" ref="BS79:CD81" si="733">IF(AND($C79="annuelle",$D79=BS$2),$BR79,IF($C79="mensuelle",$BR79/12,IF(AND($C79="trimestrielle",$D79&gt;0,OR($D79=BS$2,$D79+3=BS$2,$D79+6=BS$2,$D79+9=BS$2)),$BR79/4,0)))</f>
        <v>0</v>
      </c>
      <c r="BT79" s="64">
        <f t="shared" si="733"/>
        <v>0</v>
      </c>
      <c r="BU79" s="64">
        <f t="shared" si="733"/>
        <v>0</v>
      </c>
      <c r="BV79" s="64">
        <f t="shared" si="733"/>
        <v>0</v>
      </c>
      <c r="BW79" s="64">
        <f t="shared" si="733"/>
        <v>0</v>
      </c>
      <c r="BX79" s="64">
        <f t="shared" si="733"/>
        <v>0</v>
      </c>
      <c r="BY79" s="64">
        <f t="shared" si="733"/>
        <v>0</v>
      </c>
      <c r="BZ79" s="64">
        <f t="shared" si="733"/>
        <v>0</v>
      </c>
      <c r="CA79" s="64">
        <f t="shared" si="733"/>
        <v>0</v>
      </c>
      <c r="CB79" s="64">
        <f t="shared" si="733"/>
        <v>0</v>
      </c>
      <c r="CC79" s="64">
        <f t="shared" si="733"/>
        <v>0</v>
      </c>
      <c r="CD79" s="65">
        <f t="shared" si="733"/>
        <v>0</v>
      </c>
    </row>
    <row r="80" spans="1:82" s="6" customFormat="1" ht="11.25" hidden="1" outlineLevel="1" x14ac:dyDescent="0.2">
      <c r="A80" s="59"/>
      <c r="B80" s="60">
        <v>0</v>
      </c>
      <c r="C80" s="61"/>
      <c r="D80" s="96"/>
      <c r="E80" s="62">
        <v>0</v>
      </c>
      <c r="F80" s="63">
        <f t="shared" si="724"/>
        <v>0</v>
      </c>
      <c r="G80" s="64">
        <f t="shared" si="724"/>
        <v>0</v>
      </c>
      <c r="H80" s="64">
        <f t="shared" si="724"/>
        <v>0</v>
      </c>
      <c r="I80" s="64">
        <f t="shared" si="724"/>
        <v>0</v>
      </c>
      <c r="J80" s="64">
        <f t="shared" si="724"/>
        <v>0</v>
      </c>
      <c r="K80" s="64">
        <f t="shared" si="724"/>
        <v>0</v>
      </c>
      <c r="L80" s="64">
        <f t="shared" si="724"/>
        <v>0</v>
      </c>
      <c r="M80" s="64">
        <f t="shared" si="724"/>
        <v>0</v>
      </c>
      <c r="N80" s="64">
        <f t="shared" si="724"/>
        <v>0</v>
      </c>
      <c r="O80" s="64">
        <f t="shared" si="724"/>
        <v>0</v>
      </c>
      <c r="P80" s="64">
        <f t="shared" si="724"/>
        <v>0</v>
      </c>
      <c r="Q80" s="65">
        <f t="shared" si="724"/>
        <v>0</v>
      </c>
      <c r="R80" s="62">
        <v>0</v>
      </c>
      <c r="S80" s="92">
        <f t="shared" si="730"/>
        <v>0</v>
      </c>
      <c r="T80" s="63">
        <f t="shared" si="725"/>
        <v>0</v>
      </c>
      <c r="U80" s="63">
        <f t="shared" si="725"/>
        <v>0</v>
      </c>
      <c r="V80" s="63">
        <f t="shared" si="725"/>
        <v>0</v>
      </c>
      <c r="W80" s="63">
        <f t="shared" si="725"/>
        <v>0</v>
      </c>
      <c r="X80" s="63">
        <f t="shared" si="725"/>
        <v>0</v>
      </c>
      <c r="Y80" s="63">
        <f t="shared" si="725"/>
        <v>0</v>
      </c>
      <c r="Z80" s="63">
        <f t="shared" si="725"/>
        <v>0</v>
      </c>
      <c r="AA80" s="63">
        <f t="shared" si="725"/>
        <v>0</v>
      </c>
      <c r="AB80" s="63">
        <f t="shared" si="725"/>
        <v>0</v>
      </c>
      <c r="AC80" s="63">
        <f t="shared" si="725"/>
        <v>0</v>
      </c>
      <c r="AD80" s="136">
        <f t="shared" si="725"/>
        <v>0</v>
      </c>
      <c r="AE80" s="62">
        <v>0</v>
      </c>
      <c r="AF80" s="92">
        <f t="shared" si="726"/>
        <v>0</v>
      </c>
      <c r="AG80" s="64">
        <f t="shared" si="726"/>
        <v>0</v>
      </c>
      <c r="AH80" s="64">
        <f t="shared" si="726"/>
        <v>0</v>
      </c>
      <c r="AI80" s="64">
        <f t="shared" si="726"/>
        <v>0</v>
      </c>
      <c r="AJ80" s="64">
        <f t="shared" si="726"/>
        <v>0</v>
      </c>
      <c r="AK80" s="64">
        <f t="shared" si="726"/>
        <v>0</v>
      </c>
      <c r="AL80" s="64">
        <f t="shared" si="726"/>
        <v>0</v>
      </c>
      <c r="AM80" s="64">
        <f t="shared" si="726"/>
        <v>0</v>
      </c>
      <c r="AN80" s="64">
        <f t="shared" si="726"/>
        <v>0</v>
      </c>
      <c r="AO80" s="64">
        <f t="shared" si="726"/>
        <v>0</v>
      </c>
      <c r="AP80" s="64">
        <f t="shared" si="726"/>
        <v>0</v>
      </c>
      <c r="AQ80" s="65">
        <f t="shared" si="726"/>
        <v>0</v>
      </c>
      <c r="AR80" s="62">
        <v>0</v>
      </c>
      <c r="AS80" s="92">
        <f t="shared" si="731"/>
        <v>0</v>
      </c>
      <c r="AT80" s="64">
        <f t="shared" si="727"/>
        <v>0</v>
      </c>
      <c r="AU80" s="64">
        <f t="shared" si="727"/>
        <v>0</v>
      </c>
      <c r="AV80" s="64">
        <f t="shared" si="727"/>
        <v>0</v>
      </c>
      <c r="AW80" s="64">
        <f t="shared" si="727"/>
        <v>0</v>
      </c>
      <c r="AX80" s="64">
        <f t="shared" si="727"/>
        <v>0</v>
      </c>
      <c r="AY80" s="64">
        <f t="shared" si="727"/>
        <v>0</v>
      </c>
      <c r="AZ80" s="64">
        <f t="shared" si="727"/>
        <v>0</v>
      </c>
      <c r="BA80" s="64">
        <f t="shared" si="727"/>
        <v>0</v>
      </c>
      <c r="BB80" s="64">
        <f t="shared" si="727"/>
        <v>0</v>
      </c>
      <c r="BC80" s="64">
        <f t="shared" si="727"/>
        <v>0</v>
      </c>
      <c r="BD80" s="65">
        <f t="shared" si="727"/>
        <v>0</v>
      </c>
      <c r="BE80" s="62">
        <v>0</v>
      </c>
      <c r="BF80" s="92">
        <f t="shared" si="732"/>
        <v>0</v>
      </c>
      <c r="BG80" s="64">
        <f t="shared" si="732"/>
        <v>0</v>
      </c>
      <c r="BH80" s="64">
        <f t="shared" si="732"/>
        <v>0</v>
      </c>
      <c r="BI80" s="64">
        <f t="shared" si="732"/>
        <v>0</v>
      </c>
      <c r="BJ80" s="64">
        <f t="shared" si="732"/>
        <v>0</v>
      </c>
      <c r="BK80" s="64">
        <f t="shared" si="732"/>
        <v>0</v>
      </c>
      <c r="BL80" s="64">
        <f t="shared" si="732"/>
        <v>0</v>
      </c>
      <c r="BM80" s="64">
        <f t="shared" si="732"/>
        <v>0</v>
      </c>
      <c r="BN80" s="64">
        <f t="shared" si="732"/>
        <v>0</v>
      </c>
      <c r="BO80" s="64">
        <f t="shared" si="732"/>
        <v>0</v>
      </c>
      <c r="BP80" s="64">
        <f t="shared" si="732"/>
        <v>0</v>
      </c>
      <c r="BQ80" s="65">
        <f t="shared" si="732"/>
        <v>0</v>
      </c>
      <c r="BR80" s="62">
        <v>0</v>
      </c>
      <c r="BS80" s="92">
        <f t="shared" si="733"/>
        <v>0</v>
      </c>
      <c r="BT80" s="64">
        <f t="shared" si="733"/>
        <v>0</v>
      </c>
      <c r="BU80" s="64">
        <f t="shared" si="733"/>
        <v>0</v>
      </c>
      <c r="BV80" s="64">
        <f t="shared" si="733"/>
        <v>0</v>
      </c>
      <c r="BW80" s="64">
        <f t="shared" si="733"/>
        <v>0</v>
      </c>
      <c r="BX80" s="64">
        <f t="shared" si="733"/>
        <v>0</v>
      </c>
      <c r="BY80" s="64">
        <f t="shared" si="733"/>
        <v>0</v>
      </c>
      <c r="BZ80" s="64">
        <f t="shared" si="733"/>
        <v>0</v>
      </c>
      <c r="CA80" s="64">
        <f t="shared" si="733"/>
        <v>0</v>
      </c>
      <c r="CB80" s="64">
        <f t="shared" si="733"/>
        <v>0</v>
      </c>
      <c r="CC80" s="64">
        <f t="shared" si="733"/>
        <v>0</v>
      </c>
      <c r="CD80" s="65">
        <f t="shared" si="733"/>
        <v>0</v>
      </c>
    </row>
    <row r="81" spans="1:82" s="6" customFormat="1" ht="12" hidden="1" outlineLevel="1" thickBot="1" x14ac:dyDescent="0.25">
      <c r="A81" s="59"/>
      <c r="B81" s="60">
        <v>0</v>
      </c>
      <c r="C81" s="61"/>
      <c r="D81" s="96"/>
      <c r="E81" s="62">
        <v>0</v>
      </c>
      <c r="F81" s="63">
        <f t="shared" si="724"/>
        <v>0</v>
      </c>
      <c r="G81" s="64">
        <f t="shared" si="724"/>
        <v>0</v>
      </c>
      <c r="H81" s="64">
        <f t="shared" si="724"/>
        <v>0</v>
      </c>
      <c r="I81" s="64">
        <f t="shared" si="724"/>
        <v>0</v>
      </c>
      <c r="J81" s="64">
        <f t="shared" si="724"/>
        <v>0</v>
      </c>
      <c r="K81" s="64">
        <f t="shared" si="724"/>
        <v>0</v>
      </c>
      <c r="L81" s="64">
        <f t="shared" si="724"/>
        <v>0</v>
      </c>
      <c r="M81" s="64">
        <f t="shared" si="724"/>
        <v>0</v>
      </c>
      <c r="N81" s="64">
        <f t="shared" si="724"/>
        <v>0</v>
      </c>
      <c r="O81" s="64">
        <f t="shared" si="724"/>
        <v>0</v>
      </c>
      <c r="P81" s="64">
        <f t="shared" si="724"/>
        <v>0</v>
      </c>
      <c r="Q81" s="65">
        <f t="shared" si="724"/>
        <v>0</v>
      </c>
      <c r="R81" s="62">
        <v>0</v>
      </c>
      <c r="S81" s="92">
        <f t="shared" si="730"/>
        <v>0</v>
      </c>
      <c r="T81" s="63">
        <f t="shared" si="725"/>
        <v>0</v>
      </c>
      <c r="U81" s="63">
        <f t="shared" si="725"/>
        <v>0</v>
      </c>
      <c r="V81" s="63">
        <f t="shared" si="725"/>
        <v>0</v>
      </c>
      <c r="W81" s="63">
        <f t="shared" si="725"/>
        <v>0</v>
      </c>
      <c r="X81" s="63">
        <f t="shared" si="725"/>
        <v>0</v>
      </c>
      <c r="Y81" s="63">
        <f t="shared" si="725"/>
        <v>0</v>
      </c>
      <c r="Z81" s="63">
        <f t="shared" si="725"/>
        <v>0</v>
      </c>
      <c r="AA81" s="63">
        <f t="shared" si="725"/>
        <v>0</v>
      </c>
      <c r="AB81" s="63">
        <f t="shared" si="725"/>
        <v>0</v>
      </c>
      <c r="AC81" s="63">
        <f t="shared" si="725"/>
        <v>0</v>
      </c>
      <c r="AD81" s="136">
        <f t="shared" si="725"/>
        <v>0</v>
      </c>
      <c r="AE81" s="62">
        <v>0</v>
      </c>
      <c r="AF81" s="92">
        <f t="shared" si="726"/>
        <v>0</v>
      </c>
      <c r="AG81" s="64">
        <f t="shared" si="726"/>
        <v>0</v>
      </c>
      <c r="AH81" s="64">
        <f t="shared" si="726"/>
        <v>0</v>
      </c>
      <c r="AI81" s="64">
        <f t="shared" si="726"/>
        <v>0</v>
      </c>
      <c r="AJ81" s="64">
        <f t="shared" si="726"/>
        <v>0</v>
      </c>
      <c r="AK81" s="64">
        <f t="shared" si="726"/>
        <v>0</v>
      </c>
      <c r="AL81" s="64">
        <f t="shared" si="726"/>
        <v>0</v>
      </c>
      <c r="AM81" s="64">
        <f t="shared" si="726"/>
        <v>0</v>
      </c>
      <c r="AN81" s="64">
        <f t="shared" si="726"/>
        <v>0</v>
      </c>
      <c r="AO81" s="64">
        <f t="shared" si="726"/>
        <v>0</v>
      </c>
      <c r="AP81" s="64">
        <f t="shared" si="726"/>
        <v>0</v>
      </c>
      <c r="AQ81" s="65">
        <f t="shared" si="726"/>
        <v>0</v>
      </c>
      <c r="AR81" s="62">
        <v>0</v>
      </c>
      <c r="AS81" s="93">
        <f t="shared" si="731"/>
        <v>0</v>
      </c>
      <c r="AT81" s="70">
        <f t="shared" si="727"/>
        <v>0</v>
      </c>
      <c r="AU81" s="70">
        <f t="shared" si="727"/>
        <v>0</v>
      </c>
      <c r="AV81" s="70">
        <f t="shared" si="727"/>
        <v>0</v>
      </c>
      <c r="AW81" s="70">
        <f t="shared" si="727"/>
        <v>0</v>
      </c>
      <c r="AX81" s="70">
        <f t="shared" si="727"/>
        <v>0</v>
      </c>
      <c r="AY81" s="70">
        <f t="shared" si="727"/>
        <v>0</v>
      </c>
      <c r="AZ81" s="70">
        <f t="shared" si="727"/>
        <v>0</v>
      </c>
      <c r="BA81" s="70">
        <f t="shared" si="727"/>
        <v>0</v>
      </c>
      <c r="BB81" s="70">
        <f t="shared" si="727"/>
        <v>0</v>
      </c>
      <c r="BC81" s="70">
        <f t="shared" si="727"/>
        <v>0</v>
      </c>
      <c r="BD81" s="71">
        <f t="shared" si="727"/>
        <v>0</v>
      </c>
      <c r="BE81" s="62">
        <v>0</v>
      </c>
      <c r="BF81" s="92">
        <f t="shared" si="732"/>
        <v>0</v>
      </c>
      <c r="BG81" s="64">
        <f t="shared" si="732"/>
        <v>0</v>
      </c>
      <c r="BH81" s="64">
        <f t="shared" si="732"/>
        <v>0</v>
      </c>
      <c r="BI81" s="64">
        <f t="shared" si="732"/>
        <v>0</v>
      </c>
      <c r="BJ81" s="64">
        <f t="shared" si="732"/>
        <v>0</v>
      </c>
      <c r="BK81" s="64">
        <f t="shared" si="732"/>
        <v>0</v>
      </c>
      <c r="BL81" s="64">
        <f t="shared" si="732"/>
        <v>0</v>
      </c>
      <c r="BM81" s="64">
        <f t="shared" si="732"/>
        <v>0</v>
      </c>
      <c r="BN81" s="64">
        <f t="shared" si="732"/>
        <v>0</v>
      </c>
      <c r="BO81" s="64">
        <f t="shared" si="732"/>
        <v>0</v>
      </c>
      <c r="BP81" s="64">
        <f t="shared" si="732"/>
        <v>0</v>
      </c>
      <c r="BQ81" s="65">
        <f t="shared" si="732"/>
        <v>0</v>
      </c>
      <c r="BR81" s="62">
        <v>0</v>
      </c>
      <c r="BS81" s="92">
        <f t="shared" si="733"/>
        <v>0</v>
      </c>
      <c r="BT81" s="64">
        <f t="shared" si="733"/>
        <v>0</v>
      </c>
      <c r="BU81" s="64">
        <f t="shared" si="733"/>
        <v>0</v>
      </c>
      <c r="BV81" s="64">
        <f t="shared" si="733"/>
        <v>0</v>
      </c>
      <c r="BW81" s="64">
        <f t="shared" si="733"/>
        <v>0</v>
      </c>
      <c r="BX81" s="64">
        <f t="shared" si="733"/>
        <v>0</v>
      </c>
      <c r="BY81" s="64">
        <f t="shared" si="733"/>
        <v>0</v>
      </c>
      <c r="BZ81" s="64">
        <f t="shared" si="733"/>
        <v>0</v>
      </c>
      <c r="CA81" s="64">
        <f t="shared" si="733"/>
        <v>0</v>
      </c>
      <c r="CB81" s="64">
        <f t="shared" si="733"/>
        <v>0</v>
      </c>
      <c r="CC81" s="64">
        <f t="shared" si="733"/>
        <v>0</v>
      </c>
      <c r="CD81" s="65">
        <f t="shared" si="733"/>
        <v>0</v>
      </c>
    </row>
    <row r="82" spans="1:82" s="1" customFormat="1" ht="13.5" collapsed="1" thickBot="1" x14ac:dyDescent="0.25">
      <c r="A82" s="180" t="s">
        <v>50</v>
      </c>
      <c r="B82" s="181"/>
      <c r="C82" s="181"/>
      <c r="D82" s="182"/>
      <c r="E82" s="143">
        <f>E37+E45+E55+E63+E68+E77</f>
        <v>0</v>
      </c>
      <c r="F82" s="171">
        <f t="shared" ref="F82:AJ82" si="734">F37+F45+F55+F63+F68+F77</f>
        <v>0</v>
      </c>
      <c r="G82" s="172">
        <f t="shared" si="734"/>
        <v>0</v>
      </c>
      <c r="H82" s="172">
        <f t="shared" si="734"/>
        <v>0</v>
      </c>
      <c r="I82" s="172">
        <f t="shared" si="734"/>
        <v>0</v>
      </c>
      <c r="J82" s="172">
        <f>J37+J45+J55+J63+J68+J77</f>
        <v>0</v>
      </c>
      <c r="K82" s="172">
        <f t="shared" si="734"/>
        <v>0</v>
      </c>
      <c r="L82" s="172">
        <f t="shared" si="734"/>
        <v>0</v>
      </c>
      <c r="M82" s="172">
        <f t="shared" si="734"/>
        <v>0</v>
      </c>
      <c r="N82" s="172">
        <f t="shared" si="734"/>
        <v>0</v>
      </c>
      <c r="O82" s="172">
        <f t="shared" si="734"/>
        <v>0</v>
      </c>
      <c r="P82" s="172">
        <f t="shared" si="734"/>
        <v>0</v>
      </c>
      <c r="Q82" s="173">
        <f t="shared" si="734"/>
        <v>0</v>
      </c>
      <c r="R82" s="143">
        <f>R37+R45+R55+R63+R68+R77</f>
        <v>0</v>
      </c>
      <c r="S82" s="144">
        <f t="shared" si="734"/>
        <v>0</v>
      </c>
      <c r="T82" s="145">
        <f t="shared" si="734"/>
        <v>0</v>
      </c>
      <c r="U82" s="145">
        <f t="shared" si="734"/>
        <v>0</v>
      </c>
      <c r="V82" s="145">
        <f t="shared" si="734"/>
        <v>0</v>
      </c>
      <c r="W82" s="145">
        <f t="shared" si="734"/>
        <v>0</v>
      </c>
      <c r="X82" s="145">
        <f t="shared" si="734"/>
        <v>0</v>
      </c>
      <c r="Y82" s="145">
        <f t="shared" si="734"/>
        <v>0</v>
      </c>
      <c r="Z82" s="145">
        <f t="shared" si="734"/>
        <v>0</v>
      </c>
      <c r="AA82" s="145">
        <f t="shared" si="734"/>
        <v>0</v>
      </c>
      <c r="AB82" s="145">
        <f t="shared" si="734"/>
        <v>0</v>
      </c>
      <c r="AC82" s="145">
        <f t="shared" si="734"/>
        <v>0</v>
      </c>
      <c r="AD82" s="146">
        <f t="shared" si="734"/>
        <v>0</v>
      </c>
      <c r="AE82" s="143">
        <f>AE37+AE45+AE55+AE63+AE68+AE77</f>
        <v>0</v>
      </c>
      <c r="AF82" s="147">
        <f t="shared" si="734"/>
        <v>0</v>
      </c>
      <c r="AG82" s="145">
        <f t="shared" si="734"/>
        <v>0</v>
      </c>
      <c r="AH82" s="145">
        <f t="shared" si="734"/>
        <v>0</v>
      </c>
      <c r="AI82" s="145">
        <f t="shared" si="734"/>
        <v>0</v>
      </c>
      <c r="AJ82" s="145">
        <f t="shared" si="734"/>
        <v>0</v>
      </c>
      <c r="AK82" s="145">
        <f t="shared" ref="AK82:BP82" si="735">AK37+AK45+AK55+AK63+AK68+AK77</f>
        <v>0</v>
      </c>
      <c r="AL82" s="145">
        <f t="shared" si="735"/>
        <v>0</v>
      </c>
      <c r="AM82" s="145">
        <f t="shared" si="735"/>
        <v>0</v>
      </c>
      <c r="AN82" s="145">
        <f t="shared" si="735"/>
        <v>0</v>
      </c>
      <c r="AO82" s="145">
        <f t="shared" si="735"/>
        <v>0</v>
      </c>
      <c r="AP82" s="145">
        <f t="shared" si="735"/>
        <v>0</v>
      </c>
      <c r="AQ82" s="146">
        <f t="shared" si="735"/>
        <v>0</v>
      </c>
      <c r="AR82" s="143">
        <f>AR37+AR45+AR55+AR63+AR68+AR77</f>
        <v>0</v>
      </c>
      <c r="AS82" s="147">
        <f t="shared" si="735"/>
        <v>0</v>
      </c>
      <c r="AT82" s="145">
        <f t="shared" si="735"/>
        <v>0</v>
      </c>
      <c r="AU82" s="145">
        <f t="shared" si="735"/>
        <v>0</v>
      </c>
      <c r="AV82" s="145">
        <f t="shared" si="735"/>
        <v>0</v>
      </c>
      <c r="AW82" s="145">
        <f t="shared" si="735"/>
        <v>0</v>
      </c>
      <c r="AX82" s="145">
        <f t="shared" si="735"/>
        <v>0</v>
      </c>
      <c r="AY82" s="145">
        <f t="shared" si="735"/>
        <v>0</v>
      </c>
      <c r="AZ82" s="145">
        <f t="shared" si="735"/>
        <v>0</v>
      </c>
      <c r="BA82" s="145">
        <f t="shared" si="735"/>
        <v>0</v>
      </c>
      <c r="BB82" s="145">
        <f t="shared" si="735"/>
        <v>0</v>
      </c>
      <c r="BC82" s="145">
        <f t="shared" si="735"/>
        <v>0</v>
      </c>
      <c r="BD82" s="146">
        <f t="shared" si="735"/>
        <v>0</v>
      </c>
      <c r="BE82" s="143">
        <f>BE37+BE45+BE55+BE63+BE68+BE77</f>
        <v>0</v>
      </c>
      <c r="BF82" s="147">
        <f t="shared" si="735"/>
        <v>0</v>
      </c>
      <c r="BG82" s="145">
        <f t="shared" si="735"/>
        <v>0</v>
      </c>
      <c r="BH82" s="145">
        <f t="shared" si="735"/>
        <v>0</v>
      </c>
      <c r="BI82" s="145">
        <f t="shared" si="735"/>
        <v>0</v>
      </c>
      <c r="BJ82" s="145">
        <f t="shared" si="735"/>
        <v>0</v>
      </c>
      <c r="BK82" s="145">
        <f t="shared" si="735"/>
        <v>0</v>
      </c>
      <c r="BL82" s="145">
        <f t="shared" si="735"/>
        <v>0</v>
      </c>
      <c r="BM82" s="145">
        <f t="shared" si="735"/>
        <v>0</v>
      </c>
      <c r="BN82" s="145">
        <f t="shared" si="735"/>
        <v>0</v>
      </c>
      <c r="BO82" s="145">
        <f t="shared" si="735"/>
        <v>0</v>
      </c>
      <c r="BP82" s="145">
        <f t="shared" si="735"/>
        <v>0</v>
      </c>
      <c r="BQ82" s="146">
        <f t="shared" ref="BQ82:CD82" si="736">BQ37+BQ45+BQ55+BQ63+BQ68+BQ77</f>
        <v>0</v>
      </c>
      <c r="BR82" s="143">
        <f>BR37+BR45+BR55+BR63+BR68+BR77</f>
        <v>0</v>
      </c>
      <c r="BS82" s="147">
        <f t="shared" si="736"/>
        <v>0</v>
      </c>
      <c r="BT82" s="145">
        <f t="shared" si="736"/>
        <v>0</v>
      </c>
      <c r="BU82" s="145">
        <f t="shared" si="736"/>
        <v>0</v>
      </c>
      <c r="BV82" s="145">
        <f t="shared" si="736"/>
        <v>0</v>
      </c>
      <c r="BW82" s="145">
        <f t="shared" si="736"/>
        <v>0</v>
      </c>
      <c r="BX82" s="145">
        <f t="shared" si="736"/>
        <v>0</v>
      </c>
      <c r="BY82" s="145">
        <f t="shared" si="736"/>
        <v>0</v>
      </c>
      <c r="BZ82" s="145">
        <f t="shared" si="736"/>
        <v>0</v>
      </c>
      <c r="CA82" s="145">
        <f t="shared" si="736"/>
        <v>0</v>
      </c>
      <c r="CB82" s="145">
        <f t="shared" si="736"/>
        <v>0</v>
      </c>
      <c r="CC82" s="145">
        <f t="shared" si="736"/>
        <v>0</v>
      </c>
      <c r="CD82" s="146">
        <f t="shared" si="736"/>
        <v>0</v>
      </c>
    </row>
    <row r="83" spans="1:82" ht="13.5" thickBot="1" x14ac:dyDescent="0.25">
      <c r="A83" s="183" t="s">
        <v>51</v>
      </c>
      <c r="B83" s="184"/>
      <c r="C83" s="184"/>
      <c r="D83" s="185"/>
      <c r="E83" s="170">
        <f>SUM(F83:Q83)</f>
        <v>0</v>
      </c>
      <c r="F83" s="102">
        <f>F38-F38/(1+$B38)+F39-F39/(1+$B39)+F40-F40/(1+$B40)+F41-F41/(1+$B41)+F42-F42/(1+$B42)+F43-F43/(1+$B43)+F44-F44/(1+$B44)+F46-F46/(1+$B46)+F47-F47/(1+$B47)+F48-F48/(1+$B48)+F49-F49/(1+$B49)+F50-F50/(1+$B50)+F51-F51/(1+$B51)+F52-F52/(1+$B52)+F53-F53/(1+$B53)+F54-F54/(1+$B54)+F56-F56/(1+$B56)+F57-F57/(1+$B57)+F58-F58/(1+$B58)+F59-F59/(1+$B59)+F60-F60/(1+$B60)+F61-F61/(1+$B61)+F62-F62/(1+$B62)+F64-F64/(1+$B64)+F65-F65/(1+$B65)+F66-F66/(1+$B66)+F67-F67/(1+$B67)</f>
        <v>0</v>
      </c>
      <c r="G83" s="52">
        <f t="shared" ref="G83:Q83" si="737">G38-G38/(1+$B38)+G39-G39/(1+$B39)+G40-G40/(1+$B40)+G41-G41/(1+$B41)+G42-G42/(1+$B42)+G43-G43/(1+$B43)+G44-G44/(1+$B44)+G46-G46/(1+$B46)+G47-G47/(1+$B47)+G48-G48/(1+$B48)+G49-G49/(1+$B49)+G50-G50/(1+$B50)+G51-G51/(1+$B51)+G52-G52/(1+$B52)+G53-G53/(1+$B53)+G54-G54/(1+$B54)+G56-G56/(1+$B56)+G57-G57/(1+$B57)+G58-G58/(1+$B58)+G59-G59/(1+$B59)+G60-G60/(1+$B60)+G61-G61/(1+$B61)+G62-G62/(1+$B62)+G64-G64/(1+$B64)+G65-G65/(1+$B65)+G66-G66/(1+$B66)+G67-G67/(1+$B67)</f>
        <v>0</v>
      </c>
      <c r="H83" s="52">
        <f t="shared" si="737"/>
        <v>0</v>
      </c>
      <c r="I83" s="52">
        <f t="shared" si="737"/>
        <v>0</v>
      </c>
      <c r="J83" s="52">
        <f t="shared" si="737"/>
        <v>0</v>
      </c>
      <c r="K83" s="52">
        <f t="shared" si="737"/>
        <v>0</v>
      </c>
      <c r="L83" s="52">
        <f t="shared" si="737"/>
        <v>0</v>
      </c>
      <c r="M83" s="52">
        <f t="shared" si="737"/>
        <v>0</v>
      </c>
      <c r="N83" s="52">
        <f t="shared" si="737"/>
        <v>0</v>
      </c>
      <c r="O83" s="52">
        <f t="shared" si="737"/>
        <v>0</v>
      </c>
      <c r="P83" s="52">
        <f t="shared" si="737"/>
        <v>0</v>
      </c>
      <c r="Q83" s="53">
        <f t="shared" si="737"/>
        <v>0</v>
      </c>
      <c r="R83" s="170">
        <f>SUM(S83:AD83)</f>
        <v>0</v>
      </c>
      <c r="S83" s="102">
        <f>S38-S38/(1+$B38)+S39-S39/(1+$B39)+S40-S40/(1+$B40)+S41-S41/(1+$B41)+S42-S42/(1+$B42)+S43-S43/(1+$B43)+S44-S44/(1+$B44)+S46-S46/(1+$B46)+S47-S47/(1+$B47)+S48-S48/(1+$B48)+S49-S49/(1+$B49)+S50-S50/(1+$B50)+S51-S51/(1+$B51)+S52-S52/(1+$B52)+S53-S53/(1+$B53)+S54-S54/(1+$B54)+S56-S56/(1+$B56)+S57-S57/(1+$B57)+S58-S58/(1+$B58)+S59-S59/(1+$B59)+S60-S60/(1+$B60)+S61-S61/(1+$B61)+S62-S62/(1+$B62)+S64-S64/(1+$B64)+S65-S65/(1+$B65)+S66-S66/(1+$B66)+S67-S67/(1+$B67)</f>
        <v>0</v>
      </c>
      <c r="T83" s="52">
        <f t="shared" ref="T83:AD83" si="738">T38-T38/(1+$B38)+T39-T39/(1+$B39)+T40-T40/(1+$B40)+T41-T41/(1+$B41)+T42-T42/(1+$B42)+T43-T43/(1+$B43)+T44-T44/(1+$B44)+T46-T46/(1+$B46)+T47-T47/(1+$B47)+T48-T48/(1+$B48)+T49-T49/(1+$B49)+T50-T50/(1+$B50)+T51-T51/(1+$B51)+T52-T52/(1+$B52)+T53-T53/(1+$B53)+T54-T54/(1+$B54)+T56-T56/(1+$B56)+T57-T57/(1+$B57)+T58-T58/(1+$B58)+T59-T59/(1+$B59)+T60-T60/(1+$B60)+T61-T61/(1+$B61)+T62-T62/(1+$B62)+T64-T64/(1+$B64)+T65-T65/(1+$B65)+T66-T66/(1+$B66)+T67-T67/(1+$B67)</f>
        <v>0</v>
      </c>
      <c r="U83" s="52">
        <f t="shared" si="738"/>
        <v>0</v>
      </c>
      <c r="V83" s="52">
        <f t="shared" si="738"/>
        <v>0</v>
      </c>
      <c r="W83" s="52">
        <f t="shared" si="738"/>
        <v>0</v>
      </c>
      <c r="X83" s="52">
        <f t="shared" si="738"/>
        <v>0</v>
      </c>
      <c r="Y83" s="52">
        <f t="shared" si="738"/>
        <v>0</v>
      </c>
      <c r="Z83" s="52">
        <f t="shared" si="738"/>
        <v>0</v>
      </c>
      <c r="AA83" s="52">
        <f t="shared" si="738"/>
        <v>0</v>
      </c>
      <c r="AB83" s="52">
        <f t="shared" si="738"/>
        <v>0</v>
      </c>
      <c r="AC83" s="52">
        <f t="shared" si="738"/>
        <v>0</v>
      </c>
      <c r="AD83" s="53">
        <f t="shared" si="738"/>
        <v>0</v>
      </c>
      <c r="AE83" s="170">
        <f>SUM(AF83:AQ83)</f>
        <v>0</v>
      </c>
      <c r="AF83" s="102">
        <f>AF38-AF38/(1+$B38)+AF39-AF39/(1+$B39)+AF40-AF40/(1+$B40)+AF41-AF41/(1+$B41)+AF42-AF42/(1+$B42)+AF43-AF43/(1+$B43)+AF44-AF44/(1+$B44)+AF46-AF46/(1+$B46)+AF47-AF47/(1+$B47)+AF48-AF48/(1+$B48)+AF49-AF49/(1+$B49)+AF50-AF50/(1+$B50)+AF51-AF51/(1+$B51)+AF52-AF52/(1+$B52)+AF53-AF53/(1+$B53)+AF54-AF54/(1+$B54)+AF56-AF56/(1+$B56)+AF57-AF57/(1+$B57)+AF58-AF58/(1+$B58)+AF59-AF59/(1+$B59)+AF60-AF60/(1+$B60)+AF61-AF61/(1+$B61)+AF62-AF62/(1+$B62)+AF64-AF64/(1+$B64)+AF65-AF65/(1+$B65)+AF66-AF66/(1+$B66)+AF67-AF67/(1+$B67)</f>
        <v>0</v>
      </c>
      <c r="AG83" s="52">
        <f t="shared" ref="AG83:AQ83" si="739">AG38-AG38/(1+$B38)+AG39-AG39/(1+$B39)+AG40-AG40/(1+$B40)+AG41-AG41/(1+$B41)+AG42-AG42/(1+$B42)+AG43-AG43/(1+$B43)+AG44-AG44/(1+$B44)+AG46-AG46/(1+$B46)+AG47-AG47/(1+$B47)+AG48-AG48/(1+$B48)+AG49-AG49/(1+$B49)+AG50-AG50/(1+$B50)+AG51-AG51/(1+$B51)+AG52-AG52/(1+$B52)+AG53-AG53/(1+$B53)+AG54-AG54/(1+$B54)+AG56-AG56/(1+$B56)+AG57-AG57/(1+$B57)+AG58-AG58/(1+$B58)+AG59-AG59/(1+$B59)+AG60-AG60/(1+$B60)+AG61-AG61/(1+$B61)+AG62-AG62/(1+$B62)+AG64-AG64/(1+$B64)+AG65-AG65/(1+$B65)+AG66-AG66/(1+$B66)+AG67-AG67/(1+$B67)</f>
        <v>0</v>
      </c>
      <c r="AH83" s="52">
        <f t="shared" si="739"/>
        <v>0</v>
      </c>
      <c r="AI83" s="52">
        <f t="shared" si="739"/>
        <v>0</v>
      </c>
      <c r="AJ83" s="52">
        <f t="shared" si="739"/>
        <v>0</v>
      </c>
      <c r="AK83" s="52">
        <f t="shared" si="739"/>
        <v>0</v>
      </c>
      <c r="AL83" s="52">
        <f t="shared" si="739"/>
        <v>0</v>
      </c>
      <c r="AM83" s="52">
        <f t="shared" si="739"/>
        <v>0</v>
      </c>
      <c r="AN83" s="52">
        <f t="shared" si="739"/>
        <v>0</v>
      </c>
      <c r="AO83" s="52">
        <f t="shared" si="739"/>
        <v>0</v>
      </c>
      <c r="AP83" s="52">
        <f t="shared" si="739"/>
        <v>0</v>
      </c>
      <c r="AQ83" s="53">
        <f t="shared" si="739"/>
        <v>0</v>
      </c>
      <c r="AR83" s="170">
        <f>SUM(AS83:BD83)</f>
        <v>0</v>
      </c>
      <c r="AS83" s="102">
        <f>AS38-AS38/(1+$B38)+AS39-AS39/(1+$B39)+AS40-AS40/(1+$B40)+AS41-AS41/(1+$B41)+AS42-AS42/(1+$B42)+AS43-AS43/(1+$B43)+AS44-AS44/(1+$B44)+AS46-AS46/(1+$B46)+AS47-AS47/(1+$B47)+AS48-AS48/(1+$B48)+AS49-AS49/(1+$B49)+AS50-AS50/(1+$B50)+AS51-AS51/(1+$B51)+AS52-AS52/(1+$B52)+AS53-AS53/(1+$B53)+AS54-AS54/(1+$B54)+AS56-AS56/(1+$B56)+AS57-AS57/(1+$B57)+AS58-AS58/(1+$B58)+AS59-AS59/(1+$B59)+AS60-AS60/(1+$B60)+AS61-AS61/(1+$B61)+AS62-AS62/(1+$B62)+AS64-AS64/(1+$B64)+AS65-AS65/(1+$B65)+AS66-AS66/(1+$B66)+AS67-AS67/(1+$B67)</f>
        <v>0</v>
      </c>
      <c r="AT83" s="52">
        <f t="shared" ref="AT83:BD83" si="740">AT38-AT38/(1+$B38)+AT39-AT39/(1+$B39)+AT40-AT40/(1+$B40)+AT41-AT41/(1+$B41)+AT42-AT42/(1+$B42)+AT43-AT43/(1+$B43)+AT44-AT44/(1+$B44)+AT46-AT46/(1+$B46)+AT47-AT47/(1+$B47)+AT48-AT48/(1+$B48)+AT49-AT49/(1+$B49)+AT50-AT50/(1+$B50)+AT51-AT51/(1+$B51)+AT52-AT52/(1+$B52)+AT53-AT53/(1+$B53)+AT54-AT54/(1+$B54)+AT56-AT56/(1+$B56)+AT57-AT57/(1+$B57)+AT58-AT58/(1+$B58)+AT59-AT59/(1+$B59)+AT60-AT60/(1+$B60)+AT61-AT61/(1+$B61)+AT62-AT62/(1+$B62)+AT64-AT64/(1+$B64)+AT65-AT65/(1+$B65)+AT66-AT66/(1+$B66)+AT67-AT67/(1+$B67)</f>
        <v>0</v>
      </c>
      <c r="AU83" s="52">
        <f t="shared" si="740"/>
        <v>0</v>
      </c>
      <c r="AV83" s="52">
        <f t="shared" si="740"/>
        <v>0</v>
      </c>
      <c r="AW83" s="52">
        <f t="shared" si="740"/>
        <v>0</v>
      </c>
      <c r="AX83" s="52">
        <f t="shared" si="740"/>
        <v>0</v>
      </c>
      <c r="AY83" s="52">
        <f t="shared" si="740"/>
        <v>0</v>
      </c>
      <c r="AZ83" s="52">
        <f t="shared" si="740"/>
        <v>0</v>
      </c>
      <c r="BA83" s="52">
        <f t="shared" si="740"/>
        <v>0</v>
      </c>
      <c r="BB83" s="52">
        <f t="shared" si="740"/>
        <v>0</v>
      </c>
      <c r="BC83" s="52">
        <f t="shared" si="740"/>
        <v>0</v>
      </c>
      <c r="BD83" s="53">
        <f t="shared" si="740"/>
        <v>0</v>
      </c>
      <c r="BE83" s="170">
        <f>SUM(BF83:BQ83)</f>
        <v>0</v>
      </c>
      <c r="BF83" s="102">
        <f>BF38-BF38/(1+$B38)+BF39-BF39/(1+$B39)+BF40-BF40/(1+$B40)+BF41-BF41/(1+$B41)+BF42-BF42/(1+$B42)+BF43-BF43/(1+$B43)+BF44-BF44/(1+$B44)+BF46-BF46/(1+$B46)+BF47-BF47/(1+$B47)+BF48-BF48/(1+$B48)+BF49-BF49/(1+$B49)+BF50-BF50/(1+$B50)+BF51-BF51/(1+$B51)+BF52-BF52/(1+$B52)+BF53-BF53/(1+$B53)+BF54-BF54/(1+$B54)+BF56-BF56/(1+$B56)+BF57-BF57/(1+$B57)+BF58-BF58/(1+$B58)+BF59-BF59/(1+$B59)+BF60-BF60/(1+$B60)+BF61-BF61/(1+$B61)+BF62-BF62/(1+$B62)+BF64-BF64/(1+$B64)+BF65-BF65/(1+$B65)+BF66-BF66/(1+$B66)+BF67-BF67/(1+$B67)</f>
        <v>0</v>
      </c>
      <c r="BG83" s="52">
        <f t="shared" ref="BG83:BQ83" si="741">BG38-BG38/(1+$B38)+BG39-BG39/(1+$B39)+BG40-BG40/(1+$B40)+BG41-BG41/(1+$B41)+BG42-BG42/(1+$B42)+BG43-BG43/(1+$B43)+BG44-BG44/(1+$B44)+BG46-BG46/(1+$B46)+BG47-BG47/(1+$B47)+BG48-BG48/(1+$B48)+BG49-BG49/(1+$B49)+BG50-BG50/(1+$B50)+BG51-BG51/(1+$B51)+BG52-BG52/(1+$B52)+BG53-BG53/(1+$B53)+BG54-BG54/(1+$B54)+BG56-BG56/(1+$B56)+BG57-BG57/(1+$B57)+BG58-BG58/(1+$B58)+BG59-BG59/(1+$B59)+BG60-BG60/(1+$B60)+BG61-BG61/(1+$B61)+BG62-BG62/(1+$B62)+BG64-BG64/(1+$B64)+BG65-BG65/(1+$B65)+BG66-BG66/(1+$B66)+BG67-BG67/(1+$B67)</f>
        <v>0</v>
      </c>
      <c r="BH83" s="52">
        <f t="shared" si="741"/>
        <v>0</v>
      </c>
      <c r="BI83" s="52">
        <f t="shared" si="741"/>
        <v>0</v>
      </c>
      <c r="BJ83" s="52">
        <f t="shared" si="741"/>
        <v>0</v>
      </c>
      <c r="BK83" s="52">
        <f t="shared" si="741"/>
        <v>0</v>
      </c>
      <c r="BL83" s="52">
        <f t="shared" si="741"/>
        <v>0</v>
      </c>
      <c r="BM83" s="52">
        <f t="shared" si="741"/>
        <v>0</v>
      </c>
      <c r="BN83" s="52">
        <f t="shared" si="741"/>
        <v>0</v>
      </c>
      <c r="BO83" s="52">
        <f t="shared" si="741"/>
        <v>0</v>
      </c>
      <c r="BP83" s="52">
        <f t="shared" si="741"/>
        <v>0</v>
      </c>
      <c r="BQ83" s="53">
        <f t="shared" si="741"/>
        <v>0</v>
      </c>
      <c r="BR83" s="170">
        <f>SUM(BS83:CD83)</f>
        <v>0</v>
      </c>
      <c r="BS83" s="102">
        <f>BS38-BS38/(1+$B38)+BS39-BS39/(1+$B39)+BS40-BS40/(1+$B40)+BS41-BS41/(1+$B41)+BS42-BS42/(1+$B42)+BS43-BS43/(1+$B43)+BS44-BS44/(1+$B44)+BS46-BS46/(1+$B46)+BS47-BS47/(1+$B47)+BS48-BS48/(1+$B48)+BS49-BS49/(1+$B49)+BS50-BS50/(1+$B50)+BS51-BS51/(1+$B51)+BS52-BS52/(1+$B52)+BS53-BS53/(1+$B53)+BS54-BS54/(1+$B54)+BS56-BS56/(1+$B56)+BS57-BS57/(1+$B57)+BS58-BS58/(1+$B58)+BS59-BS59/(1+$B59)+BS60-BS60/(1+$B60)+BS61-BS61/(1+$B61)+BS62-BS62/(1+$B62)+BS64-BS64/(1+$B64)+BS65-BS65/(1+$B65)+BS66-BS66/(1+$B66)+BS67-BS67/(1+$B67)</f>
        <v>0</v>
      </c>
      <c r="BT83" s="52">
        <f t="shared" ref="BT83:CD83" si="742">BT38-BT38/(1+$B38)+BT39-BT39/(1+$B39)+BT40-BT40/(1+$B40)+BT41-BT41/(1+$B41)+BT42-BT42/(1+$B42)+BT43-BT43/(1+$B43)+BT44-BT44/(1+$B44)+BT46-BT46/(1+$B46)+BT47-BT47/(1+$B47)+BT48-BT48/(1+$B48)+BT49-BT49/(1+$B49)+BT50-BT50/(1+$B50)+BT51-BT51/(1+$B51)+BT52-BT52/(1+$B52)+BT53-BT53/(1+$B53)+BT54-BT54/(1+$B54)+BT56-BT56/(1+$B56)+BT57-BT57/(1+$B57)+BT58-BT58/(1+$B58)+BT59-BT59/(1+$B59)+BT60-BT60/(1+$B60)+BT61-BT61/(1+$B61)+BT62-BT62/(1+$B62)+BT64-BT64/(1+$B64)+BT65-BT65/(1+$B65)+BT66-BT66/(1+$B66)+BT67-BT67/(1+$B67)</f>
        <v>0</v>
      </c>
      <c r="BU83" s="52">
        <f t="shared" si="742"/>
        <v>0</v>
      </c>
      <c r="BV83" s="52">
        <f t="shared" si="742"/>
        <v>0</v>
      </c>
      <c r="BW83" s="52">
        <f t="shared" si="742"/>
        <v>0</v>
      </c>
      <c r="BX83" s="52">
        <f t="shared" si="742"/>
        <v>0</v>
      </c>
      <c r="BY83" s="52">
        <f t="shared" si="742"/>
        <v>0</v>
      </c>
      <c r="BZ83" s="52">
        <f t="shared" si="742"/>
        <v>0</v>
      </c>
      <c r="CA83" s="52">
        <f t="shared" si="742"/>
        <v>0</v>
      </c>
      <c r="CB83" s="52">
        <f t="shared" si="742"/>
        <v>0</v>
      </c>
      <c r="CC83" s="52">
        <f t="shared" si="742"/>
        <v>0</v>
      </c>
      <c r="CD83" s="53">
        <f t="shared" si="742"/>
        <v>0</v>
      </c>
    </row>
    <row r="84" spans="1:82" ht="13.5" thickBot="1" x14ac:dyDescent="0.25"/>
    <row r="85" spans="1:82" s="116" customFormat="1" x14ac:dyDescent="0.2">
      <c r="A85" s="192" t="s">
        <v>52</v>
      </c>
      <c r="B85" s="193"/>
      <c r="C85" s="193"/>
      <c r="D85" s="194"/>
      <c r="E85" s="112"/>
      <c r="F85" s="113">
        <f t="shared" ref="F85:Q85" si="743">F83-F35</f>
        <v>0</v>
      </c>
      <c r="G85" s="114">
        <f t="shared" si="743"/>
        <v>0</v>
      </c>
      <c r="H85" s="114">
        <f t="shared" si="743"/>
        <v>0</v>
      </c>
      <c r="I85" s="114">
        <f t="shared" si="743"/>
        <v>0</v>
      </c>
      <c r="J85" s="114">
        <f t="shared" si="743"/>
        <v>0</v>
      </c>
      <c r="K85" s="114">
        <f t="shared" si="743"/>
        <v>0</v>
      </c>
      <c r="L85" s="114">
        <f t="shared" si="743"/>
        <v>0</v>
      </c>
      <c r="M85" s="114">
        <f t="shared" si="743"/>
        <v>0</v>
      </c>
      <c r="N85" s="114">
        <f t="shared" si="743"/>
        <v>0</v>
      </c>
      <c r="O85" s="114">
        <f t="shared" si="743"/>
        <v>0</v>
      </c>
      <c r="P85" s="114">
        <f t="shared" si="743"/>
        <v>0</v>
      </c>
      <c r="Q85" s="115">
        <f t="shared" si="743"/>
        <v>0</v>
      </c>
      <c r="R85" s="112"/>
      <c r="S85" s="113">
        <f t="shared" ref="S85:AD85" si="744">S83-S35</f>
        <v>0</v>
      </c>
      <c r="T85" s="114">
        <f t="shared" si="744"/>
        <v>0</v>
      </c>
      <c r="U85" s="114">
        <f t="shared" si="744"/>
        <v>0</v>
      </c>
      <c r="V85" s="114">
        <f t="shared" si="744"/>
        <v>0</v>
      </c>
      <c r="W85" s="114">
        <f t="shared" si="744"/>
        <v>0</v>
      </c>
      <c r="X85" s="114">
        <f t="shared" si="744"/>
        <v>0</v>
      </c>
      <c r="Y85" s="114">
        <f t="shared" si="744"/>
        <v>0</v>
      </c>
      <c r="Z85" s="114">
        <f t="shared" si="744"/>
        <v>0</v>
      </c>
      <c r="AA85" s="114">
        <f t="shared" si="744"/>
        <v>0</v>
      </c>
      <c r="AB85" s="114">
        <f t="shared" si="744"/>
        <v>0</v>
      </c>
      <c r="AC85" s="114">
        <f t="shared" si="744"/>
        <v>0</v>
      </c>
      <c r="AD85" s="115">
        <f t="shared" si="744"/>
        <v>0</v>
      </c>
      <c r="AE85" s="112"/>
      <c r="AF85" s="113">
        <f t="shared" ref="AF85:AQ85" si="745">AF83-AF35</f>
        <v>0</v>
      </c>
      <c r="AG85" s="114">
        <f t="shared" si="745"/>
        <v>0</v>
      </c>
      <c r="AH85" s="114">
        <f t="shared" si="745"/>
        <v>0</v>
      </c>
      <c r="AI85" s="114">
        <f t="shared" si="745"/>
        <v>0</v>
      </c>
      <c r="AJ85" s="114">
        <f t="shared" si="745"/>
        <v>0</v>
      </c>
      <c r="AK85" s="114">
        <f t="shared" si="745"/>
        <v>0</v>
      </c>
      <c r="AL85" s="114">
        <f t="shared" si="745"/>
        <v>0</v>
      </c>
      <c r="AM85" s="114">
        <f t="shared" si="745"/>
        <v>0</v>
      </c>
      <c r="AN85" s="114">
        <f t="shared" si="745"/>
        <v>0</v>
      </c>
      <c r="AO85" s="114">
        <f t="shared" si="745"/>
        <v>0</v>
      </c>
      <c r="AP85" s="114">
        <f t="shared" si="745"/>
        <v>0</v>
      </c>
      <c r="AQ85" s="115">
        <f t="shared" si="745"/>
        <v>0</v>
      </c>
      <c r="AR85" s="112"/>
      <c r="AS85" s="113">
        <f t="shared" ref="AS85:BD85" si="746">AS83-AS35</f>
        <v>0</v>
      </c>
      <c r="AT85" s="114">
        <f t="shared" si="746"/>
        <v>0</v>
      </c>
      <c r="AU85" s="114">
        <f t="shared" si="746"/>
        <v>0</v>
      </c>
      <c r="AV85" s="114">
        <f t="shared" si="746"/>
        <v>0</v>
      </c>
      <c r="AW85" s="114">
        <f t="shared" si="746"/>
        <v>0</v>
      </c>
      <c r="AX85" s="114">
        <f t="shared" si="746"/>
        <v>0</v>
      </c>
      <c r="AY85" s="114">
        <f t="shared" si="746"/>
        <v>0</v>
      </c>
      <c r="AZ85" s="114">
        <f t="shared" si="746"/>
        <v>0</v>
      </c>
      <c r="BA85" s="114">
        <f t="shared" si="746"/>
        <v>0</v>
      </c>
      <c r="BB85" s="114">
        <f t="shared" si="746"/>
        <v>0</v>
      </c>
      <c r="BC85" s="114">
        <f t="shared" si="746"/>
        <v>0</v>
      </c>
      <c r="BD85" s="115">
        <f t="shared" si="746"/>
        <v>0</v>
      </c>
      <c r="BE85" s="112"/>
      <c r="BF85" s="113">
        <f t="shared" ref="BF85:BQ85" si="747">BF83-BF35</f>
        <v>0</v>
      </c>
      <c r="BG85" s="114">
        <f t="shared" si="747"/>
        <v>0</v>
      </c>
      <c r="BH85" s="114">
        <f t="shared" si="747"/>
        <v>0</v>
      </c>
      <c r="BI85" s="114">
        <f t="shared" si="747"/>
        <v>0</v>
      </c>
      <c r="BJ85" s="114">
        <f t="shared" si="747"/>
        <v>0</v>
      </c>
      <c r="BK85" s="114">
        <f t="shared" si="747"/>
        <v>0</v>
      </c>
      <c r="BL85" s="114">
        <f t="shared" si="747"/>
        <v>0</v>
      </c>
      <c r="BM85" s="114">
        <f t="shared" si="747"/>
        <v>0</v>
      </c>
      <c r="BN85" s="114">
        <f t="shared" si="747"/>
        <v>0</v>
      </c>
      <c r="BO85" s="114">
        <f t="shared" si="747"/>
        <v>0</v>
      </c>
      <c r="BP85" s="114">
        <f t="shared" si="747"/>
        <v>0</v>
      </c>
      <c r="BQ85" s="115">
        <f t="shared" si="747"/>
        <v>0</v>
      </c>
      <c r="BR85" s="112"/>
      <c r="BS85" s="113">
        <f t="shared" ref="BS85:CD85" si="748">BS83-BS35</f>
        <v>0</v>
      </c>
      <c r="BT85" s="114">
        <f t="shared" si="748"/>
        <v>0</v>
      </c>
      <c r="BU85" s="114">
        <f t="shared" si="748"/>
        <v>0</v>
      </c>
      <c r="BV85" s="114">
        <f t="shared" si="748"/>
        <v>0</v>
      </c>
      <c r="BW85" s="114">
        <f t="shared" si="748"/>
        <v>0</v>
      </c>
      <c r="BX85" s="114">
        <f t="shared" si="748"/>
        <v>0</v>
      </c>
      <c r="BY85" s="114">
        <f t="shared" si="748"/>
        <v>0</v>
      </c>
      <c r="BZ85" s="114">
        <f t="shared" si="748"/>
        <v>0</v>
      </c>
      <c r="CA85" s="114">
        <f t="shared" si="748"/>
        <v>0</v>
      </c>
      <c r="CB85" s="114">
        <f t="shared" si="748"/>
        <v>0</v>
      </c>
      <c r="CC85" s="114">
        <f t="shared" si="748"/>
        <v>0</v>
      </c>
      <c r="CD85" s="115">
        <f t="shared" si="748"/>
        <v>0</v>
      </c>
    </row>
    <row r="86" spans="1:82" s="116" customFormat="1" x14ac:dyDescent="0.2">
      <c r="A86" s="189" t="s">
        <v>53</v>
      </c>
      <c r="B86" s="190"/>
      <c r="C86" s="190"/>
      <c r="D86" s="191"/>
      <c r="E86" s="117"/>
      <c r="F86" s="118">
        <f t="shared" ref="F86:Q86" si="749">F34-F82+F85</f>
        <v>0</v>
      </c>
      <c r="G86" s="119">
        <f t="shared" si="749"/>
        <v>0</v>
      </c>
      <c r="H86" s="119">
        <f t="shared" si="749"/>
        <v>0</v>
      </c>
      <c r="I86" s="119">
        <f t="shared" si="749"/>
        <v>0</v>
      </c>
      <c r="J86" s="119">
        <f t="shared" si="749"/>
        <v>0</v>
      </c>
      <c r="K86" s="119">
        <f t="shared" si="749"/>
        <v>0</v>
      </c>
      <c r="L86" s="119">
        <f t="shared" si="749"/>
        <v>0</v>
      </c>
      <c r="M86" s="119">
        <f t="shared" si="749"/>
        <v>0</v>
      </c>
      <c r="N86" s="119">
        <f t="shared" si="749"/>
        <v>0</v>
      </c>
      <c r="O86" s="119">
        <f t="shared" si="749"/>
        <v>0</v>
      </c>
      <c r="P86" s="119">
        <f t="shared" si="749"/>
        <v>0</v>
      </c>
      <c r="Q86" s="120">
        <f t="shared" si="749"/>
        <v>0</v>
      </c>
      <c r="R86" s="117"/>
      <c r="S86" s="118">
        <f t="shared" ref="S86:AD86" si="750">S34-S82+S85</f>
        <v>0</v>
      </c>
      <c r="T86" s="119">
        <f t="shared" si="750"/>
        <v>0</v>
      </c>
      <c r="U86" s="119">
        <f t="shared" si="750"/>
        <v>0</v>
      </c>
      <c r="V86" s="119">
        <f t="shared" si="750"/>
        <v>0</v>
      </c>
      <c r="W86" s="119">
        <f t="shared" si="750"/>
        <v>0</v>
      </c>
      <c r="X86" s="119">
        <f t="shared" si="750"/>
        <v>0</v>
      </c>
      <c r="Y86" s="119">
        <f t="shared" si="750"/>
        <v>0</v>
      </c>
      <c r="Z86" s="119">
        <f t="shared" si="750"/>
        <v>0</v>
      </c>
      <c r="AA86" s="119">
        <f t="shared" si="750"/>
        <v>0</v>
      </c>
      <c r="AB86" s="119">
        <f t="shared" si="750"/>
        <v>0</v>
      </c>
      <c r="AC86" s="119">
        <f t="shared" si="750"/>
        <v>0</v>
      </c>
      <c r="AD86" s="120">
        <f t="shared" si="750"/>
        <v>0</v>
      </c>
      <c r="AE86" s="117"/>
      <c r="AF86" s="118">
        <f t="shared" ref="AF86:AQ86" si="751">AF34-AF82+AF85</f>
        <v>0</v>
      </c>
      <c r="AG86" s="119">
        <f t="shared" si="751"/>
        <v>0</v>
      </c>
      <c r="AH86" s="119">
        <f t="shared" si="751"/>
        <v>0</v>
      </c>
      <c r="AI86" s="119">
        <f t="shared" si="751"/>
        <v>0</v>
      </c>
      <c r="AJ86" s="119">
        <f t="shared" si="751"/>
        <v>0</v>
      </c>
      <c r="AK86" s="119">
        <f t="shared" si="751"/>
        <v>0</v>
      </c>
      <c r="AL86" s="119">
        <f t="shared" si="751"/>
        <v>0</v>
      </c>
      <c r="AM86" s="119">
        <f t="shared" si="751"/>
        <v>0</v>
      </c>
      <c r="AN86" s="119">
        <f t="shared" si="751"/>
        <v>0</v>
      </c>
      <c r="AO86" s="119">
        <f t="shared" si="751"/>
        <v>0</v>
      </c>
      <c r="AP86" s="119">
        <f t="shared" si="751"/>
        <v>0</v>
      </c>
      <c r="AQ86" s="120">
        <f t="shared" si="751"/>
        <v>0</v>
      </c>
      <c r="AR86" s="117"/>
      <c r="AS86" s="118">
        <f t="shared" ref="AS86:BD86" si="752">AS34-AS82+AS85</f>
        <v>0</v>
      </c>
      <c r="AT86" s="119">
        <f t="shared" si="752"/>
        <v>0</v>
      </c>
      <c r="AU86" s="119">
        <f t="shared" si="752"/>
        <v>0</v>
      </c>
      <c r="AV86" s="119">
        <f t="shared" si="752"/>
        <v>0</v>
      </c>
      <c r="AW86" s="119">
        <f t="shared" si="752"/>
        <v>0</v>
      </c>
      <c r="AX86" s="119">
        <f t="shared" si="752"/>
        <v>0</v>
      </c>
      <c r="AY86" s="119">
        <f t="shared" si="752"/>
        <v>0</v>
      </c>
      <c r="AZ86" s="119">
        <f t="shared" si="752"/>
        <v>0</v>
      </c>
      <c r="BA86" s="119">
        <f t="shared" si="752"/>
        <v>0</v>
      </c>
      <c r="BB86" s="119">
        <f t="shared" si="752"/>
        <v>0</v>
      </c>
      <c r="BC86" s="119">
        <f t="shared" si="752"/>
        <v>0</v>
      </c>
      <c r="BD86" s="120">
        <f t="shared" si="752"/>
        <v>0</v>
      </c>
      <c r="BE86" s="117"/>
      <c r="BF86" s="118">
        <f t="shared" ref="BF86:BQ86" si="753">BF34-BF82+BF85</f>
        <v>0</v>
      </c>
      <c r="BG86" s="119">
        <f t="shared" si="753"/>
        <v>0</v>
      </c>
      <c r="BH86" s="119">
        <f t="shared" si="753"/>
        <v>0</v>
      </c>
      <c r="BI86" s="119">
        <f t="shared" si="753"/>
        <v>0</v>
      </c>
      <c r="BJ86" s="119">
        <f t="shared" si="753"/>
        <v>0</v>
      </c>
      <c r="BK86" s="119">
        <f t="shared" si="753"/>
        <v>0</v>
      </c>
      <c r="BL86" s="119">
        <f t="shared" si="753"/>
        <v>0</v>
      </c>
      <c r="BM86" s="119">
        <f t="shared" si="753"/>
        <v>0</v>
      </c>
      <c r="BN86" s="119">
        <f t="shared" si="753"/>
        <v>0</v>
      </c>
      <c r="BO86" s="119">
        <f t="shared" si="753"/>
        <v>0</v>
      </c>
      <c r="BP86" s="119">
        <f t="shared" si="753"/>
        <v>0</v>
      </c>
      <c r="BQ86" s="120">
        <f t="shared" si="753"/>
        <v>0</v>
      </c>
      <c r="BR86" s="117"/>
      <c r="BS86" s="118">
        <f t="shared" ref="BS86:CD86" si="754">BS34-BS82+BS85</f>
        <v>0</v>
      </c>
      <c r="BT86" s="119">
        <f t="shared" si="754"/>
        <v>0</v>
      </c>
      <c r="BU86" s="119">
        <f t="shared" si="754"/>
        <v>0</v>
      </c>
      <c r="BV86" s="119">
        <f t="shared" si="754"/>
        <v>0</v>
      </c>
      <c r="BW86" s="119">
        <f t="shared" si="754"/>
        <v>0</v>
      </c>
      <c r="BX86" s="119">
        <f t="shared" si="754"/>
        <v>0</v>
      </c>
      <c r="BY86" s="119">
        <f t="shared" si="754"/>
        <v>0</v>
      </c>
      <c r="BZ86" s="119">
        <f t="shared" si="754"/>
        <v>0</v>
      </c>
      <c r="CA86" s="119">
        <f t="shared" si="754"/>
        <v>0</v>
      </c>
      <c r="CB86" s="119">
        <f t="shared" si="754"/>
        <v>0</v>
      </c>
      <c r="CC86" s="119">
        <f t="shared" si="754"/>
        <v>0</v>
      </c>
      <c r="CD86" s="120">
        <f t="shared" si="754"/>
        <v>0</v>
      </c>
    </row>
    <row r="87" spans="1:82" s="116" customFormat="1" ht="13.5" thickBot="1" x14ac:dyDescent="0.25">
      <c r="A87" s="186" t="s">
        <v>54</v>
      </c>
      <c r="B87" s="187"/>
      <c r="C87" s="187"/>
      <c r="D87" s="188"/>
      <c r="E87" s="121"/>
      <c r="F87" s="122">
        <f t="shared" ref="F87:Q87" si="755">F4+F86</f>
        <v>0</v>
      </c>
      <c r="G87" s="123">
        <f t="shared" si="755"/>
        <v>0</v>
      </c>
      <c r="H87" s="123">
        <f t="shared" si="755"/>
        <v>0</v>
      </c>
      <c r="I87" s="123">
        <f t="shared" si="755"/>
        <v>0</v>
      </c>
      <c r="J87" s="123">
        <f t="shared" si="755"/>
        <v>0</v>
      </c>
      <c r="K87" s="123">
        <f t="shared" si="755"/>
        <v>0</v>
      </c>
      <c r="L87" s="123">
        <f t="shared" si="755"/>
        <v>0</v>
      </c>
      <c r="M87" s="123">
        <f t="shared" si="755"/>
        <v>0</v>
      </c>
      <c r="N87" s="123">
        <f t="shared" si="755"/>
        <v>0</v>
      </c>
      <c r="O87" s="123">
        <f t="shared" si="755"/>
        <v>0</v>
      </c>
      <c r="P87" s="123">
        <f t="shared" si="755"/>
        <v>0</v>
      </c>
      <c r="Q87" s="124">
        <f t="shared" si="755"/>
        <v>0</v>
      </c>
      <c r="R87" s="121"/>
      <c r="S87" s="122">
        <f t="shared" ref="S87:AD87" si="756">S4+S86</f>
        <v>0</v>
      </c>
      <c r="T87" s="123">
        <f t="shared" si="756"/>
        <v>0</v>
      </c>
      <c r="U87" s="123">
        <f t="shared" si="756"/>
        <v>0</v>
      </c>
      <c r="V87" s="123">
        <f t="shared" si="756"/>
        <v>0</v>
      </c>
      <c r="W87" s="123">
        <f t="shared" si="756"/>
        <v>0</v>
      </c>
      <c r="X87" s="123">
        <f t="shared" si="756"/>
        <v>0</v>
      </c>
      <c r="Y87" s="123">
        <f t="shared" si="756"/>
        <v>0</v>
      </c>
      <c r="Z87" s="123">
        <f t="shared" si="756"/>
        <v>0</v>
      </c>
      <c r="AA87" s="123">
        <f t="shared" si="756"/>
        <v>0</v>
      </c>
      <c r="AB87" s="123">
        <f t="shared" si="756"/>
        <v>0</v>
      </c>
      <c r="AC87" s="123">
        <f t="shared" si="756"/>
        <v>0</v>
      </c>
      <c r="AD87" s="124">
        <f t="shared" si="756"/>
        <v>0</v>
      </c>
      <c r="AE87" s="121"/>
      <c r="AF87" s="122">
        <f t="shared" ref="AF87:AQ87" si="757">AF4+AF86</f>
        <v>0</v>
      </c>
      <c r="AG87" s="123">
        <f t="shared" si="757"/>
        <v>0</v>
      </c>
      <c r="AH87" s="123">
        <f t="shared" si="757"/>
        <v>0</v>
      </c>
      <c r="AI87" s="123">
        <f t="shared" si="757"/>
        <v>0</v>
      </c>
      <c r="AJ87" s="123">
        <f t="shared" si="757"/>
        <v>0</v>
      </c>
      <c r="AK87" s="123">
        <f t="shared" si="757"/>
        <v>0</v>
      </c>
      <c r="AL87" s="123">
        <f t="shared" si="757"/>
        <v>0</v>
      </c>
      <c r="AM87" s="123">
        <f t="shared" si="757"/>
        <v>0</v>
      </c>
      <c r="AN87" s="123">
        <f t="shared" si="757"/>
        <v>0</v>
      </c>
      <c r="AO87" s="123">
        <f t="shared" si="757"/>
        <v>0</v>
      </c>
      <c r="AP87" s="123">
        <f t="shared" si="757"/>
        <v>0</v>
      </c>
      <c r="AQ87" s="124">
        <f t="shared" si="757"/>
        <v>0</v>
      </c>
      <c r="AR87" s="121"/>
      <c r="AS87" s="122">
        <f t="shared" ref="AS87:BD87" si="758">AS4+AS86</f>
        <v>0</v>
      </c>
      <c r="AT87" s="123">
        <f t="shared" si="758"/>
        <v>0</v>
      </c>
      <c r="AU87" s="123">
        <f t="shared" si="758"/>
        <v>0</v>
      </c>
      <c r="AV87" s="123">
        <f t="shared" si="758"/>
        <v>0</v>
      </c>
      <c r="AW87" s="123">
        <f t="shared" si="758"/>
        <v>0</v>
      </c>
      <c r="AX87" s="123">
        <f t="shared" si="758"/>
        <v>0</v>
      </c>
      <c r="AY87" s="123">
        <f t="shared" si="758"/>
        <v>0</v>
      </c>
      <c r="AZ87" s="123">
        <f t="shared" si="758"/>
        <v>0</v>
      </c>
      <c r="BA87" s="123">
        <f t="shared" si="758"/>
        <v>0</v>
      </c>
      <c r="BB87" s="123">
        <f t="shared" si="758"/>
        <v>0</v>
      </c>
      <c r="BC87" s="123">
        <f t="shared" si="758"/>
        <v>0</v>
      </c>
      <c r="BD87" s="124">
        <f t="shared" si="758"/>
        <v>0</v>
      </c>
      <c r="BE87" s="121"/>
      <c r="BF87" s="122">
        <f t="shared" ref="BF87:BQ87" si="759">BF4+BF86</f>
        <v>0</v>
      </c>
      <c r="BG87" s="123">
        <f t="shared" si="759"/>
        <v>0</v>
      </c>
      <c r="BH87" s="123">
        <f t="shared" si="759"/>
        <v>0</v>
      </c>
      <c r="BI87" s="123">
        <f t="shared" si="759"/>
        <v>0</v>
      </c>
      <c r="BJ87" s="123">
        <f t="shared" si="759"/>
        <v>0</v>
      </c>
      <c r="BK87" s="123">
        <f t="shared" si="759"/>
        <v>0</v>
      </c>
      <c r="BL87" s="123">
        <f t="shared" si="759"/>
        <v>0</v>
      </c>
      <c r="BM87" s="123">
        <f t="shared" si="759"/>
        <v>0</v>
      </c>
      <c r="BN87" s="123">
        <f t="shared" si="759"/>
        <v>0</v>
      </c>
      <c r="BO87" s="123">
        <f t="shared" si="759"/>
        <v>0</v>
      </c>
      <c r="BP87" s="123">
        <f t="shared" si="759"/>
        <v>0</v>
      </c>
      <c r="BQ87" s="124">
        <f t="shared" si="759"/>
        <v>0</v>
      </c>
      <c r="BR87" s="121"/>
      <c r="BS87" s="122">
        <f t="shared" ref="BS87:CD87" si="760">BS4+BS86</f>
        <v>0</v>
      </c>
      <c r="BT87" s="123">
        <f t="shared" si="760"/>
        <v>0</v>
      </c>
      <c r="BU87" s="123">
        <f t="shared" si="760"/>
        <v>0</v>
      </c>
      <c r="BV87" s="123">
        <f t="shared" si="760"/>
        <v>0</v>
      </c>
      <c r="BW87" s="123">
        <f t="shared" si="760"/>
        <v>0</v>
      </c>
      <c r="BX87" s="123">
        <f t="shared" si="760"/>
        <v>0</v>
      </c>
      <c r="BY87" s="123">
        <f t="shared" si="760"/>
        <v>0</v>
      </c>
      <c r="BZ87" s="123">
        <f t="shared" si="760"/>
        <v>0</v>
      </c>
      <c r="CA87" s="123">
        <f t="shared" si="760"/>
        <v>0</v>
      </c>
      <c r="CB87" s="123">
        <f t="shared" si="760"/>
        <v>0</v>
      </c>
      <c r="CC87" s="123">
        <f t="shared" si="760"/>
        <v>0</v>
      </c>
      <c r="CD87" s="124">
        <f t="shared" si="760"/>
        <v>0</v>
      </c>
    </row>
  </sheetData>
  <mergeCells count="24">
    <mergeCell ref="A83:D83"/>
    <mergeCell ref="A87:D87"/>
    <mergeCell ref="A86:D86"/>
    <mergeCell ref="A85:D85"/>
    <mergeCell ref="F1:Q1"/>
    <mergeCell ref="E1:E3"/>
    <mergeCell ref="C1:C3"/>
    <mergeCell ref="A35:D35"/>
    <mergeCell ref="A36:D36"/>
    <mergeCell ref="D1:D3"/>
    <mergeCell ref="A5:D5"/>
    <mergeCell ref="A34:D34"/>
    <mergeCell ref="B1:B3"/>
    <mergeCell ref="R1:R3"/>
    <mergeCell ref="S1:AD1"/>
    <mergeCell ref="AE1:AE3"/>
    <mergeCell ref="AF1:AQ1"/>
    <mergeCell ref="A82:D82"/>
    <mergeCell ref="BS1:CD1"/>
    <mergeCell ref="AR1:AR3"/>
    <mergeCell ref="AS1:BD1"/>
    <mergeCell ref="BE1:BE3"/>
    <mergeCell ref="BF1:BQ1"/>
    <mergeCell ref="BR1:BR3"/>
  </mergeCells>
  <conditionalFormatting sqref="D1 D4 D6:D33 D37:D81 D84 D88:D1048576">
    <cfRule type="expression" dxfId="103" priority="223">
      <formula>IF(AND(OR(C1="trimestrielle",C1="annuelle"),D1=""),TRUE,FALSE)</formula>
    </cfRule>
  </conditionalFormatting>
  <conditionalFormatting sqref="E1:E1048576 R1:R1048576">
    <cfRule type="expression" dxfId="102" priority="206">
      <formula>IF(AND($C1="autre",SUM(F1:Q1)=0),TRUE,FALSE)</formula>
    </cfRule>
  </conditionalFormatting>
  <conditionalFormatting sqref="E1048576 R1048576 AE1048576 AR1048576 BE1048576 BR1048576">
    <cfRule type="expression" dxfId="101" priority="264">
      <formula>IF(AND(#REF!="autre",SUM(F:Q)=0),TRUE,FALSE)</formula>
    </cfRule>
  </conditionalFormatting>
  <conditionalFormatting sqref="F34:N34 S34:AA34 F82:N82 S82:AA82 AF82:AN82 AS82:BA82 BS82:CA82">
    <cfRule type="expression" dxfId="100" priority="231">
      <formula>IF(AND(G34="autre",SUM(I34,T5)=0),TRUE,FALSE)</formula>
    </cfRule>
  </conditionalFormatting>
  <conditionalFormatting sqref="F6:Q6">
    <cfRule type="expression" dxfId="99" priority="169">
      <formula>IF(AND($C6="autre",SUM(G6:R6)=0),TRUE,FALSE)</formula>
    </cfRule>
  </conditionalFormatting>
  <conditionalFormatting sqref="F10:Q10">
    <cfRule type="expression" dxfId="98" priority="168">
      <formula>IF(AND($C10="autre",SUM(G10:R10)=0),TRUE,FALSE)</formula>
    </cfRule>
  </conditionalFormatting>
  <conditionalFormatting sqref="F24:Q24">
    <cfRule type="expression" dxfId="97" priority="170">
      <formula>IF(AND($C24="autre",SUM(G24:R24)=0),TRUE,FALSE)</formula>
    </cfRule>
  </conditionalFormatting>
  <conditionalFormatting sqref="F29:Q29">
    <cfRule type="expression" dxfId="96" priority="171">
      <formula>IF(AND($C29="autre",SUM(G29:R29)=0),TRUE,FALSE)</formula>
    </cfRule>
  </conditionalFormatting>
  <conditionalFormatting sqref="F37:Q37">
    <cfRule type="expression" dxfId="95" priority="194">
      <formula>IF(AND($C37="autre",SUM(G37:R37)=0),TRUE,FALSE)</formula>
    </cfRule>
  </conditionalFormatting>
  <conditionalFormatting sqref="F45:Q45">
    <cfRule type="expression" dxfId="94" priority="176">
      <formula>IF(AND($C45="autre",SUM(G45:R45)=0),TRUE,FALSE)</formula>
    </cfRule>
  </conditionalFormatting>
  <conditionalFormatting sqref="F55:Q55">
    <cfRule type="expression" dxfId="93" priority="175">
      <formula>IF(AND($C55="autre",SUM(G55:R55)=0),TRUE,FALSE)</formula>
    </cfRule>
  </conditionalFormatting>
  <conditionalFormatting sqref="F63:Q63">
    <cfRule type="expression" dxfId="92" priority="174">
      <formula>IF(AND($C63="autre",SUM(G63:R63)=0),TRUE,FALSE)</formula>
    </cfRule>
  </conditionalFormatting>
  <conditionalFormatting sqref="F68:Q68">
    <cfRule type="expression" dxfId="91" priority="173">
      <formula>IF(AND($C68="autre",SUM(G68:R68)=0),TRUE,FALSE)</formula>
    </cfRule>
  </conditionalFormatting>
  <conditionalFormatting sqref="F77:Q77">
    <cfRule type="expression" dxfId="90" priority="172">
      <formula>IF(AND($C77="autre",SUM(G77:R77)=0),TRUE,FALSE)</formula>
    </cfRule>
  </conditionalFormatting>
  <conditionalFormatting sqref="O34:P34 AB34:AC34 O82:P82 AB82:AC82 AO82:AP82 BB82:BC82 CB82:CC82">
    <cfRule type="expression" dxfId="89" priority="230">
      <formula>IF(AND(P34="autre",SUM(R5,AC5)=0),TRUE,FALSE)</formula>
    </cfRule>
  </conditionalFormatting>
  <conditionalFormatting sqref="Q34">
    <cfRule type="expression" dxfId="88" priority="229">
      <formula>IF(AND(R5="autre",SUM(T5,AE5)=0),TRUE,FALSE)</formula>
    </cfRule>
  </conditionalFormatting>
  <conditionalFormatting sqref="Q82">
    <cfRule type="expression" dxfId="87" priority="203">
      <formula>IF(AND(R53="autre",SUM(T53,AE53)=0),TRUE,FALSE)</formula>
    </cfRule>
  </conditionalFormatting>
  <conditionalFormatting sqref="S6:AD6">
    <cfRule type="expression" dxfId="86" priority="147">
      <formula>IF(AND($C6="autre",SUM(T6:AE6)=0),TRUE,FALSE)</formula>
    </cfRule>
  </conditionalFormatting>
  <conditionalFormatting sqref="S10:AD10">
    <cfRule type="expression" dxfId="85" priority="145">
      <formula>IF(AND($C10="autre",SUM(T10:AE10)=0),TRUE,FALSE)</formula>
    </cfRule>
  </conditionalFormatting>
  <conditionalFormatting sqref="S24:AD24">
    <cfRule type="expression" dxfId="84" priority="143">
      <formula>IF(AND($C24="autre",SUM(T24:AE24)=0),TRUE,FALSE)</formula>
    </cfRule>
  </conditionalFormatting>
  <conditionalFormatting sqref="S29:AD29">
    <cfRule type="expression" dxfId="83" priority="141">
      <formula>IF(AND($C29="autre",SUM(T29:AE29)=0),TRUE,FALSE)</formula>
    </cfRule>
  </conditionalFormatting>
  <conditionalFormatting sqref="S37:AD37">
    <cfRule type="expression" dxfId="82" priority="163">
      <formula>IF(AND($C37="autre",SUM(T37:AE37)=0),TRUE,FALSE)</formula>
    </cfRule>
  </conditionalFormatting>
  <conditionalFormatting sqref="S45:AD45">
    <cfRule type="expression" dxfId="81" priority="162">
      <formula>IF(AND($C45="autre",SUM(T45:AE45)=0),TRUE,FALSE)</formula>
    </cfRule>
  </conditionalFormatting>
  <conditionalFormatting sqref="S55:AD55">
    <cfRule type="expression" dxfId="80" priority="161">
      <formula>IF(AND($C55="autre",SUM(T55:AE55)=0),TRUE,FALSE)</formula>
    </cfRule>
  </conditionalFormatting>
  <conditionalFormatting sqref="S63:AD63">
    <cfRule type="expression" dxfId="79" priority="160">
      <formula>IF(AND($C63="autre",SUM(T63:AE63)=0),TRUE,FALSE)</formula>
    </cfRule>
  </conditionalFormatting>
  <conditionalFormatting sqref="S68:AD68">
    <cfRule type="expression" dxfId="78" priority="159">
      <formula>IF(AND($C68="autre",SUM(T68:AE68)=0),TRUE,FALSE)</formula>
    </cfRule>
  </conditionalFormatting>
  <conditionalFormatting sqref="S77:AD77">
    <cfRule type="expression" dxfId="77" priority="158">
      <formula>IF(AND($C77="autre",SUM(T77:AE77)=0),TRUE,FALSE)</formula>
    </cfRule>
  </conditionalFormatting>
  <conditionalFormatting sqref="AD34">
    <cfRule type="expression" dxfId="76" priority="215">
      <formula>IF(AND(AE5="autre",SUM(AG5,AR5)=0),TRUE,FALSE)</formula>
    </cfRule>
  </conditionalFormatting>
  <conditionalFormatting sqref="AD82">
    <cfRule type="expression" dxfId="75" priority="202">
      <formula>IF(AND(AE53="autre",SUM(AG53,AR53)=0),TRUE,FALSE)</formula>
    </cfRule>
  </conditionalFormatting>
  <conditionalFormatting sqref="AE1:AE33">
    <cfRule type="expression" dxfId="74" priority="16">
      <formula>IF(AND($C1="autre",SUM(AF1:AQ1)=0),TRUE,FALSE)</formula>
    </cfRule>
  </conditionalFormatting>
  <conditionalFormatting sqref="AE34:AE35">
    <cfRule type="expression" dxfId="73" priority="8">
      <formula>IF(AND($C34="autre",SUM(AF34:AQ34)=0),TRUE,FALSE)</formula>
    </cfRule>
  </conditionalFormatting>
  <conditionalFormatting sqref="AE36 AE84:AE1048576">
    <cfRule type="expression" dxfId="72" priority="53">
      <formula>IF(AND($C36="autre",SUM(AF36:AQ36)=0),TRUE,FALSE)</formula>
    </cfRule>
  </conditionalFormatting>
  <conditionalFormatting sqref="AE37:AE83">
    <cfRule type="expression" dxfId="71" priority="4">
      <formula>IF(AND($C37="autre",SUM(AF37:AQ37)=0),TRUE,FALSE)</formula>
    </cfRule>
  </conditionalFormatting>
  <conditionalFormatting sqref="AF34:AN34">
    <cfRule type="expression" dxfId="70" priority="210">
      <formula>IF(AND(AG34="autre",SUM(AI34,AT5)=0),TRUE,FALSE)</formula>
    </cfRule>
  </conditionalFormatting>
  <conditionalFormatting sqref="AF6:AQ6">
    <cfRule type="expression" dxfId="69" priority="146">
      <formula>IF(AND($C6="autre",SUM(AG6:AR6)=0),TRUE,FALSE)</formula>
    </cfRule>
  </conditionalFormatting>
  <conditionalFormatting sqref="AF10:AQ10">
    <cfRule type="expression" dxfId="68" priority="144">
      <formula>IF(AND($C10="autre",SUM(AG10:AR10)=0),TRUE,FALSE)</formula>
    </cfRule>
  </conditionalFormatting>
  <conditionalFormatting sqref="AF24:AQ24">
    <cfRule type="expression" dxfId="67" priority="142">
      <formula>IF(AND($C24="autre",SUM(AG24:AR24)=0),TRUE,FALSE)</formula>
    </cfRule>
  </conditionalFormatting>
  <conditionalFormatting sqref="AF29:AQ29">
    <cfRule type="expression" dxfId="66" priority="140">
      <formula>IF(AND($C29="autre",SUM(AG29:AR29)=0),TRUE,FALSE)</formula>
    </cfRule>
  </conditionalFormatting>
  <conditionalFormatting sqref="AF37:AQ37">
    <cfRule type="expression" dxfId="65" priority="153">
      <formula>IF(AND($C37="autre",SUM(AG37:AR37)=0),TRUE,FALSE)</formula>
    </cfRule>
  </conditionalFormatting>
  <conditionalFormatting sqref="AF45:AQ45">
    <cfRule type="expression" dxfId="64" priority="152">
      <formula>IF(AND($C45="autre",SUM(AG45:AR45)=0),TRUE,FALSE)</formula>
    </cfRule>
  </conditionalFormatting>
  <conditionalFormatting sqref="AF55:AQ55">
    <cfRule type="expression" dxfId="63" priority="151">
      <formula>IF(AND($C55="autre",SUM(AG55:AR55)=0),TRUE,FALSE)</formula>
    </cfRule>
  </conditionalFormatting>
  <conditionalFormatting sqref="AF63:AQ63">
    <cfRule type="expression" dxfId="62" priority="150">
      <formula>IF(AND($C63="autre",SUM(AG63:AR63)=0),TRUE,FALSE)</formula>
    </cfRule>
  </conditionalFormatting>
  <conditionalFormatting sqref="AF68:AQ68">
    <cfRule type="expression" dxfId="61" priority="149">
      <formula>IF(AND($C68="autre",SUM(AG68:AR68)=0),TRUE,FALSE)</formula>
    </cfRule>
  </conditionalFormatting>
  <conditionalFormatting sqref="AF77:AQ77">
    <cfRule type="expression" dxfId="60" priority="148">
      <formula>IF(AND($C77="autre",SUM(AG77:AR77)=0),TRUE,FALSE)</formula>
    </cfRule>
  </conditionalFormatting>
  <conditionalFormatting sqref="AO34:AP34">
    <cfRule type="expression" dxfId="59" priority="209">
      <formula>IF(AND(AP34="autre",SUM(AR5,BC5)=0),TRUE,FALSE)</formula>
    </cfRule>
  </conditionalFormatting>
  <conditionalFormatting sqref="AQ34">
    <cfRule type="expression" dxfId="58" priority="208">
      <formula>IF(AND(AR5="autre",SUM(AT5,BE5)=0),TRUE,FALSE)</formula>
    </cfRule>
  </conditionalFormatting>
  <conditionalFormatting sqref="AQ82">
    <cfRule type="expression" dxfId="57" priority="199">
      <formula>IF(AND(AR53="autre",SUM(AT53,BE53)=0),TRUE,FALSE)</formula>
    </cfRule>
  </conditionalFormatting>
  <conditionalFormatting sqref="AR1:AR5 AR30:AR33 AR36 AR84:AR1048576">
    <cfRule type="expression" dxfId="56" priority="56">
      <formula>IF(AND($C1="autre",SUM(AS1:BD1)=0),TRUE,FALSE)</formula>
    </cfRule>
  </conditionalFormatting>
  <conditionalFormatting sqref="AR6:AR29">
    <cfRule type="expression" dxfId="55" priority="15">
      <formula>IF(AND($C6="autre",SUM(AS6:BD6)=0),TRUE,FALSE)</formula>
    </cfRule>
  </conditionalFormatting>
  <conditionalFormatting sqref="AR34:AR35">
    <cfRule type="expression" dxfId="54" priority="7">
      <formula>IF(AND($C34="autre",SUM(AS34:BD34)=0),TRUE,FALSE)</formula>
    </cfRule>
  </conditionalFormatting>
  <conditionalFormatting sqref="AR37:AR83">
    <cfRule type="expression" dxfId="53" priority="3">
      <formula>IF(AND($C37="autre",SUM(AS37:BD37)=0),TRUE,FALSE)</formula>
    </cfRule>
  </conditionalFormatting>
  <conditionalFormatting sqref="AS34:BA34">
    <cfRule type="expression" dxfId="52" priority="139">
      <formula>IF(AND(AT34="autre",SUM(AV34,BG5)=0),TRUE,FALSE)</formula>
    </cfRule>
  </conditionalFormatting>
  <conditionalFormatting sqref="AS6:BD6">
    <cfRule type="expression" dxfId="51" priority="126">
      <formula>IF(AND($C6="autre",SUM(AT6:BE6)=0),TRUE,FALSE)</formula>
    </cfRule>
  </conditionalFormatting>
  <conditionalFormatting sqref="AS10:BD10">
    <cfRule type="expression" dxfId="50" priority="125">
      <formula>IF(AND($C10="autre",SUM(AT10:BE10)=0),TRUE,FALSE)</formula>
    </cfRule>
  </conditionalFormatting>
  <conditionalFormatting sqref="AS24:BD24">
    <cfRule type="expression" dxfId="49" priority="124">
      <formula>IF(AND($C24="autre",SUM(AT24:BE24)=0),TRUE,FALSE)</formula>
    </cfRule>
  </conditionalFormatting>
  <conditionalFormatting sqref="AS29:BD29">
    <cfRule type="expression" dxfId="48" priority="123">
      <formula>IF(AND($C29="autre",SUM(AT29:BE29)=0),TRUE,FALSE)</formula>
    </cfRule>
  </conditionalFormatting>
  <conditionalFormatting sqref="AS37:BD37">
    <cfRule type="expression" dxfId="47" priority="132">
      <formula>IF(AND($C37="autre",SUM(AT37:BE37)=0),TRUE,FALSE)</formula>
    </cfRule>
  </conditionalFormatting>
  <conditionalFormatting sqref="AS45:BD45">
    <cfRule type="expression" dxfId="46" priority="131">
      <formula>IF(AND($C45="autre",SUM(AT45:BE45)=0),TRUE,FALSE)</formula>
    </cfRule>
  </conditionalFormatting>
  <conditionalFormatting sqref="AS55:BD55">
    <cfRule type="expression" dxfId="45" priority="130">
      <formula>IF(AND($C55="autre",SUM(AT55:BE55)=0),TRUE,FALSE)</formula>
    </cfRule>
  </conditionalFormatting>
  <conditionalFormatting sqref="AS63:BD63">
    <cfRule type="expression" dxfId="44" priority="129">
      <formula>IF(AND($C63="autre",SUM(AT63:BE63)=0),TRUE,FALSE)</formula>
    </cfRule>
  </conditionalFormatting>
  <conditionalFormatting sqref="AS68:BD68">
    <cfRule type="expression" dxfId="43" priority="128">
      <formula>IF(AND($C68="autre",SUM(AT68:BE68)=0),TRUE,FALSE)</formula>
    </cfRule>
  </conditionalFormatting>
  <conditionalFormatting sqref="AS77:BD77">
    <cfRule type="expression" dxfId="42" priority="127">
      <formula>IF(AND($C77="autre",SUM(AT77:BE77)=0),TRUE,FALSE)</formula>
    </cfRule>
  </conditionalFormatting>
  <conditionalFormatting sqref="BB34:BC34">
    <cfRule type="expression" dxfId="41" priority="138">
      <formula>IF(AND(BC34="autre",SUM(BE5,BP5)=0),TRUE,FALSE)</formula>
    </cfRule>
  </conditionalFormatting>
  <conditionalFormatting sqref="BD34">
    <cfRule type="expression" dxfId="40" priority="137">
      <formula>IF(AND(BE5="autre",SUM(BG5,BR5)=0),TRUE,FALSE)</formula>
    </cfRule>
  </conditionalFormatting>
  <conditionalFormatting sqref="BD82">
    <cfRule type="expression" dxfId="39" priority="133">
      <formula>IF(AND(BE53="autre",SUM(BG53,BR53)=0),TRUE,FALSE)</formula>
    </cfRule>
  </conditionalFormatting>
  <conditionalFormatting sqref="BE1:BE5 BE30:BE33 BE36 BE84:BE1048576">
    <cfRule type="expression" dxfId="38" priority="59">
      <formula>IF(AND($C1="autre",SUM(BF1:BQ1)=0),TRUE,FALSE)</formula>
    </cfRule>
  </conditionalFormatting>
  <conditionalFormatting sqref="BE6:BE29">
    <cfRule type="expression" dxfId="37" priority="14">
      <formula>IF(AND($C6="autre",SUM(BF6:BQ6)=0),TRUE,FALSE)</formula>
    </cfRule>
  </conditionalFormatting>
  <conditionalFormatting sqref="BE34:BE35">
    <cfRule type="expression" dxfId="36" priority="6">
      <formula>IF(AND($C34="autre",SUM(BF34:BQ34)=0),TRUE,FALSE)</formula>
    </cfRule>
  </conditionalFormatting>
  <conditionalFormatting sqref="BE37:BE83">
    <cfRule type="expression" dxfId="35" priority="2">
      <formula>IF(AND($C37="autre",SUM(BF37:BQ37)=0),TRUE,FALSE)</formula>
    </cfRule>
  </conditionalFormatting>
  <conditionalFormatting sqref="BF69:BF76">
    <cfRule type="expression" dxfId="34" priority="84">
      <formula>IF(AND($C69="autre",SUM(BG69:BR69)=0),TRUE,FALSE)</formula>
    </cfRule>
  </conditionalFormatting>
  <conditionalFormatting sqref="BF34:BN34">
    <cfRule type="expression" dxfId="33" priority="122">
      <formula>IF(AND(BG34="autre",SUM(BI34,BT5)=0),TRUE,FALSE)</formula>
    </cfRule>
  </conditionalFormatting>
  <conditionalFormatting sqref="BF82:BN82">
    <cfRule type="expression" dxfId="32" priority="261">
      <formula>IF(AND(BG82="autre",SUM(BI82,BT53)=0),TRUE,FALSE)</formula>
    </cfRule>
  </conditionalFormatting>
  <conditionalFormatting sqref="BF6:BQ6">
    <cfRule type="expression" dxfId="31" priority="109">
      <formula>IF(AND($C6="autre",SUM(BG6:BR6)=0),TRUE,FALSE)</formula>
    </cfRule>
  </conditionalFormatting>
  <conditionalFormatting sqref="BF10:BQ10">
    <cfRule type="expression" dxfId="30" priority="108">
      <formula>IF(AND($C10="autre",SUM(BG10:BR10)=0),TRUE,FALSE)</formula>
    </cfRule>
  </conditionalFormatting>
  <conditionalFormatting sqref="BF24:BQ24">
    <cfRule type="expression" dxfId="29" priority="107">
      <formula>IF(AND($C24="autre",SUM(BG24:BR24)=0),TRUE,FALSE)</formula>
    </cfRule>
  </conditionalFormatting>
  <conditionalFormatting sqref="BF29:BQ29">
    <cfRule type="expression" dxfId="28" priority="106">
      <formula>IF(AND($C29="autre",SUM(BG29:BR29)=0),TRUE,FALSE)</formula>
    </cfRule>
  </conditionalFormatting>
  <conditionalFormatting sqref="BF37:BQ37">
    <cfRule type="expression" dxfId="27" priority="115">
      <formula>IF(AND($C37="autre",SUM(BG37:BR37)=0),TRUE,FALSE)</formula>
    </cfRule>
  </conditionalFormatting>
  <conditionalFormatting sqref="BF45:BQ45">
    <cfRule type="expression" dxfId="26" priority="114">
      <formula>IF(AND($C45="autre",SUM(BG45:BR45)=0),TRUE,FALSE)</formula>
    </cfRule>
  </conditionalFormatting>
  <conditionalFormatting sqref="BF55:BQ55">
    <cfRule type="expression" dxfId="25" priority="113">
      <formula>IF(AND($C55="autre",SUM(BG55:BR55)=0),TRUE,FALSE)</formula>
    </cfRule>
  </conditionalFormatting>
  <conditionalFormatting sqref="BF63:BQ63">
    <cfRule type="expression" dxfId="24" priority="112">
      <formula>IF(AND($C63="autre",SUM(BG63:BR63)=0),TRUE,FALSE)</formula>
    </cfRule>
  </conditionalFormatting>
  <conditionalFormatting sqref="BF68:BQ68">
    <cfRule type="expression" dxfId="23" priority="111">
      <formula>IF(AND($C68="autre",SUM(BG68:BR68)=0),TRUE,FALSE)</formula>
    </cfRule>
  </conditionalFormatting>
  <conditionalFormatting sqref="BF77:BQ77">
    <cfRule type="expression" dxfId="22" priority="110">
      <formula>IF(AND($C77="autre",SUM(BG77:BR77)=0),TRUE,FALSE)</formula>
    </cfRule>
  </conditionalFormatting>
  <conditionalFormatting sqref="BO34:BP34">
    <cfRule type="expression" dxfId="21" priority="121">
      <formula>IF(AND(BP34="autre",SUM(BR5,CC5)=0),TRUE,FALSE)</formula>
    </cfRule>
  </conditionalFormatting>
  <conditionalFormatting sqref="BO82:BP82">
    <cfRule type="expression" dxfId="20" priority="262">
      <formula>IF(AND(BP82="autre",SUM(BR53,CC53)=0),TRUE,FALSE)</formula>
    </cfRule>
  </conditionalFormatting>
  <conditionalFormatting sqref="BQ34">
    <cfRule type="expression" dxfId="19" priority="120">
      <formula>IF(AND(BR5="autre",SUM(BT5,CE5)=0),TRUE,FALSE)</formula>
    </cfRule>
  </conditionalFormatting>
  <conditionalFormatting sqref="BQ82">
    <cfRule type="expression" dxfId="18" priority="116">
      <formula>IF(AND(BR53="autre",SUM(BT53,CE53)=0),TRUE,FALSE)</formula>
    </cfRule>
  </conditionalFormatting>
  <conditionalFormatting sqref="BR1:BR5 BR30:BR33 BR36 BR84:BR1048576">
    <cfRule type="expression" dxfId="17" priority="66">
      <formula>IF(AND($C1="autre",SUM(BS1:CD1)=0),TRUE,FALSE)</formula>
    </cfRule>
  </conditionalFormatting>
  <conditionalFormatting sqref="BR6:BR29">
    <cfRule type="expression" dxfId="16" priority="13">
      <formula>IF(AND($C6="autre",SUM(BS6:CD6)=0),TRUE,FALSE)</formula>
    </cfRule>
  </conditionalFormatting>
  <conditionalFormatting sqref="BR34:BR35">
    <cfRule type="expression" dxfId="15" priority="5">
      <formula>IF(AND($C34="autre",SUM(BS34:CD34)=0),TRUE,FALSE)</formula>
    </cfRule>
  </conditionalFormatting>
  <conditionalFormatting sqref="BR37:BR83">
    <cfRule type="expression" dxfId="14" priority="1">
      <formula>IF(AND($C37="autre",SUM(BS37:CD37)=0),TRUE,FALSE)</formula>
    </cfRule>
  </conditionalFormatting>
  <conditionalFormatting sqref="BS34:CA34">
    <cfRule type="expression" dxfId="13" priority="105">
      <formula>IF(AND(BT34="autre",SUM(BV34,CG5)=0),TRUE,FALSE)</formula>
    </cfRule>
  </conditionalFormatting>
  <conditionalFormatting sqref="BS6:CD6">
    <cfRule type="expression" dxfId="12" priority="92">
      <formula>IF(AND($C6="autre",SUM(BT6:CE6)=0),TRUE,FALSE)</formula>
    </cfRule>
  </conditionalFormatting>
  <conditionalFormatting sqref="BS10:CD10">
    <cfRule type="expression" dxfId="11" priority="91">
      <formula>IF(AND($C10="autre",SUM(BT10:CE10)=0),TRUE,FALSE)</formula>
    </cfRule>
  </conditionalFormatting>
  <conditionalFormatting sqref="BS24:CD24">
    <cfRule type="expression" dxfId="10" priority="90">
      <formula>IF(AND($C24="autre",SUM(BT24:CE24)=0),TRUE,FALSE)</formula>
    </cfRule>
  </conditionalFormatting>
  <conditionalFormatting sqref="BS29:CD29">
    <cfRule type="expression" dxfId="9" priority="89">
      <formula>IF(AND($C29="autre",SUM(BT29:CE29)=0),TRUE,FALSE)</formula>
    </cfRule>
  </conditionalFormatting>
  <conditionalFormatting sqref="BS37:CD37">
    <cfRule type="expression" dxfId="8" priority="98">
      <formula>IF(AND($C37="autre",SUM(BT37:CE37)=0),TRUE,FALSE)</formula>
    </cfRule>
  </conditionalFormatting>
  <conditionalFormatting sqref="BS45:CD45">
    <cfRule type="expression" dxfId="7" priority="97">
      <formula>IF(AND($C45="autre",SUM(BT45:CE45)=0),TRUE,FALSE)</formula>
    </cfRule>
  </conditionalFormatting>
  <conditionalFormatting sqref="BS55:CD55">
    <cfRule type="expression" dxfId="6" priority="96">
      <formula>IF(AND($C55="autre",SUM(BT55:CE55)=0),TRUE,FALSE)</formula>
    </cfRule>
  </conditionalFormatting>
  <conditionalFormatting sqref="BS63:CD63">
    <cfRule type="expression" dxfId="5" priority="95">
      <formula>IF(AND($C63="autre",SUM(BT63:CE63)=0),TRUE,FALSE)</formula>
    </cfRule>
  </conditionalFormatting>
  <conditionalFormatting sqref="BS68:CD68">
    <cfRule type="expression" dxfId="4" priority="94">
      <formula>IF(AND($C68="autre",SUM(BT68:CE68)=0),TRUE,FALSE)</formula>
    </cfRule>
  </conditionalFormatting>
  <conditionalFormatting sqref="BS77:CD77">
    <cfRule type="expression" dxfId="3" priority="93">
      <formula>IF(AND($C77="autre",SUM(BT77:CE77)=0),TRUE,FALSE)</formula>
    </cfRule>
  </conditionalFormatting>
  <conditionalFormatting sqref="CB34:CC34">
    <cfRule type="expression" dxfId="2" priority="104">
      <formula>IF(AND(CC34="autre",SUM(CE5,CP5)=0),TRUE,FALSE)</formula>
    </cfRule>
  </conditionalFormatting>
  <conditionalFormatting sqref="CD34">
    <cfRule type="expression" dxfId="1" priority="103">
      <formula>IF(AND(CE5="autre",SUM(CG5,CR5)=0),TRUE,FALSE)</formula>
    </cfRule>
  </conditionalFormatting>
  <conditionalFormatting sqref="CD82">
    <cfRule type="expression" dxfId="0" priority="99">
      <formula>IF(AND(CE53="autre",SUM(CG53,CR53)=0),TRUE,FALSE)</formula>
    </cfRule>
  </conditionalFormatting>
  <dataValidations count="1">
    <dataValidation type="list" allowBlank="1" showInputMessage="1" showErrorMessage="1" sqref="C25:C28 C11:C23 C38:C44 C46:C54 C56:C62 C78:C81 C7:C9 C64:C67" xr:uid="{14C4E6BB-4D6F-4C5D-B397-92E038AF1435}">
      <formula1>"mensuelle,trimestrielle,annuelle,autre"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C30A-5FEC-47A7-AA8D-4DCFEAA29028}">
  <dimension ref="B1:DK292"/>
  <sheetViews>
    <sheetView zoomScale="75" zoomScaleNormal="75" workbookViewId="0"/>
  </sheetViews>
  <sheetFormatPr baseColWidth="10" defaultColWidth="17.140625" defaultRowHeight="12.75" outlineLevelRow="1" x14ac:dyDescent="0.2"/>
  <cols>
    <col min="1" max="1" width="5" style="10" customWidth="1"/>
    <col min="2" max="2" width="15.42578125" style="10" customWidth="1"/>
    <col min="3" max="6" width="11" style="10" customWidth="1"/>
    <col min="7" max="9" width="11.42578125" style="10" customWidth="1"/>
    <col min="10" max="10" width="11.42578125" style="10" hidden="1" customWidth="1"/>
    <col min="11" max="11" width="11.42578125" style="10" customWidth="1"/>
    <col min="12" max="12" width="5" style="10" customWidth="1"/>
    <col min="13" max="20" width="11.42578125" style="10" customWidth="1"/>
    <col min="21" max="21" width="11.42578125" style="10" hidden="1" customWidth="1"/>
    <col min="22" max="22" width="11.42578125" style="10" customWidth="1" collapsed="1"/>
    <col min="23" max="23" width="5" style="10" customWidth="1"/>
    <col min="24" max="24" width="15.42578125" style="10" customWidth="1"/>
    <col min="25" max="28" width="11" style="10" customWidth="1"/>
    <col min="29" max="31" width="11.42578125" style="10" customWidth="1"/>
    <col min="32" max="32" width="11.42578125" style="10" hidden="1" customWidth="1"/>
    <col min="33" max="33" width="11.42578125" style="10" customWidth="1"/>
    <col min="34" max="34" width="5" style="10" customWidth="1"/>
    <col min="35" max="42" width="11.42578125" style="10" customWidth="1"/>
    <col min="43" max="43" width="11.42578125" style="10" hidden="1" customWidth="1"/>
    <col min="44" max="44" width="11.42578125" style="10" customWidth="1" collapsed="1"/>
    <col min="45" max="45" width="5" style="10" customWidth="1"/>
    <col min="46" max="113" width="11.42578125" style="10" customWidth="1"/>
    <col min="114" max="114" width="29.28515625" style="10" customWidth="1"/>
    <col min="115" max="16384" width="17.140625" style="10"/>
  </cols>
  <sheetData>
    <row r="1" spans="2:115" s="9" customFormat="1" ht="29.1" customHeight="1" thickBot="1" x14ac:dyDescent="0.25">
      <c r="B1" s="227" t="str">
        <f>CONCATENATE("Crédit"," 1 - ",H3)</f>
        <v>Crédit 1 - aaaaa</v>
      </c>
      <c r="C1" s="228"/>
      <c r="D1" s="228"/>
      <c r="E1" s="228"/>
      <c r="F1" s="228"/>
      <c r="G1" s="228"/>
      <c r="H1" s="228"/>
      <c r="I1" s="228"/>
      <c r="J1" s="228"/>
      <c r="K1" s="229"/>
      <c r="M1" s="227" t="str">
        <f>CONCATENATE("Crédit"," 2 - ",S3)</f>
        <v>Crédit 2 - bbbbb</v>
      </c>
      <c r="N1" s="228"/>
      <c r="O1" s="228"/>
      <c r="P1" s="228"/>
      <c r="Q1" s="228"/>
      <c r="R1" s="228"/>
      <c r="S1" s="228"/>
      <c r="T1" s="228"/>
      <c r="U1" s="228"/>
      <c r="V1" s="229"/>
      <c r="W1" s="10"/>
      <c r="X1" s="227" t="str">
        <f>CONCATENATE("Crédit"," 3 - ",AD3)</f>
        <v>Crédit 3 - ccccc</v>
      </c>
      <c r="Y1" s="228"/>
      <c r="Z1" s="228"/>
      <c r="AA1" s="228"/>
      <c r="AB1" s="228"/>
      <c r="AC1" s="228"/>
      <c r="AD1" s="228"/>
      <c r="AE1" s="228"/>
      <c r="AF1" s="228"/>
      <c r="AG1" s="229"/>
      <c r="AI1" s="227" t="str">
        <f>CONCATENATE("Crédit"," 4 - ",AO3)</f>
        <v>Crédit 4 - ddddd</v>
      </c>
      <c r="AJ1" s="228"/>
      <c r="AK1" s="228"/>
      <c r="AL1" s="228"/>
      <c r="AM1" s="228"/>
      <c r="AN1" s="228"/>
      <c r="AO1" s="228"/>
      <c r="AP1" s="228"/>
      <c r="AQ1" s="228"/>
      <c r="AR1" s="229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</row>
    <row r="2" spans="2:115" x14ac:dyDescent="0.2">
      <c r="G2" s="11"/>
      <c r="H2" s="11"/>
      <c r="R2" s="11"/>
      <c r="S2" s="11"/>
      <c r="AC2" s="11"/>
      <c r="AD2" s="11"/>
      <c r="AN2" s="11"/>
      <c r="AO2" s="11"/>
    </row>
    <row r="3" spans="2:115" x14ac:dyDescent="0.2">
      <c r="B3" s="12" t="s">
        <v>28</v>
      </c>
      <c r="C3" s="13"/>
      <c r="D3" s="13"/>
      <c r="E3" s="13"/>
      <c r="F3" s="13"/>
      <c r="G3" s="14"/>
      <c r="H3" s="230" t="s">
        <v>62</v>
      </c>
      <c r="I3" s="231"/>
      <c r="M3" s="12" t="s">
        <v>28</v>
      </c>
      <c r="N3" s="15"/>
      <c r="O3" s="15"/>
      <c r="P3" s="15"/>
      <c r="Q3" s="15"/>
      <c r="R3" s="14"/>
      <c r="S3" s="230" t="s">
        <v>63</v>
      </c>
      <c r="T3" s="231"/>
      <c r="X3" s="12" t="s">
        <v>28</v>
      </c>
      <c r="Y3" s="13"/>
      <c r="Z3" s="13"/>
      <c r="AA3" s="13"/>
      <c r="AB3" s="13"/>
      <c r="AC3" s="14"/>
      <c r="AD3" s="230" t="s">
        <v>64</v>
      </c>
      <c r="AE3" s="231"/>
      <c r="AI3" s="12" t="s">
        <v>28</v>
      </c>
      <c r="AJ3" s="15"/>
      <c r="AK3" s="15"/>
      <c r="AL3" s="15"/>
      <c r="AM3" s="15"/>
      <c r="AN3" s="14"/>
      <c r="AO3" s="230" t="s">
        <v>65</v>
      </c>
      <c r="AP3" s="231"/>
    </row>
    <row r="4" spans="2:115" ht="12.75" customHeight="1" x14ac:dyDescent="0.2">
      <c r="B4" s="12" t="s">
        <v>29</v>
      </c>
      <c r="C4" s="13"/>
      <c r="D4" s="13"/>
      <c r="E4" s="13"/>
      <c r="F4" s="13"/>
      <c r="G4" s="14"/>
      <c r="H4" s="232"/>
      <c r="I4" s="233"/>
      <c r="M4" s="16" t="s">
        <v>29</v>
      </c>
      <c r="N4" s="15"/>
      <c r="O4" s="15"/>
      <c r="P4" s="15"/>
      <c r="Q4" s="15"/>
      <c r="R4" s="14"/>
      <c r="S4" s="232"/>
      <c r="T4" s="233"/>
      <c r="X4" s="12" t="s">
        <v>29</v>
      </c>
      <c r="Y4" s="13"/>
      <c r="Z4" s="13"/>
      <c r="AA4" s="13"/>
      <c r="AB4" s="13"/>
      <c r="AC4" s="14"/>
      <c r="AD4" s="232"/>
      <c r="AE4" s="233"/>
      <c r="AI4" s="16" t="s">
        <v>29</v>
      </c>
      <c r="AJ4" s="15"/>
      <c r="AK4" s="15"/>
      <c r="AL4" s="15"/>
      <c r="AM4" s="15"/>
      <c r="AN4" s="14"/>
      <c r="AO4" s="232"/>
      <c r="AP4" s="233"/>
    </row>
    <row r="5" spans="2:115" ht="12.75" customHeight="1" x14ac:dyDescent="0.2">
      <c r="B5" s="12" t="s">
        <v>30</v>
      </c>
      <c r="C5" s="13"/>
      <c r="D5" s="13"/>
      <c r="E5" s="13"/>
      <c r="F5" s="13"/>
      <c r="G5" s="14"/>
      <c r="H5" s="223">
        <v>5.9900000000000002E-2</v>
      </c>
      <c r="I5" s="224"/>
      <c r="M5" s="16" t="s">
        <v>30</v>
      </c>
      <c r="N5" s="15"/>
      <c r="O5" s="15"/>
      <c r="P5" s="15"/>
      <c r="Q5" s="15"/>
      <c r="R5" s="14"/>
      <c r="S5" s="223">
        <v>6.6500000000000004E-2</v>
      </c>
      <c r="T5" s="224"/>
      <c r="X5" s="12" t="s">
        <v>30</v>
      </c>
      <c r="Y5" s="13"/>
      <c r="Z5" s="13"/>
      <c r="AA5" s="13"/>
      <c r="AB5" s="13"/>
      <c r="AC5" s="14"/>
      <c r="AD5" s="223">
        <v>5.9900000000000002E-2</v>
      </c>
      <c r="AE5" s="224"/>
      <c r="AI5" s="16" t="s">
        <v>30</v>
      </c>
      <c r="AJ5" s="15"/>
      <c r="AK5" s="15"/>
      <c r="AL5" s="15"/>
      <c r="AM5" s="15"/>
      <c r="AN5" s="14"/>
      <c r="AO5" s="223">
        <v>6.6500000000000004E-2</v>
      </c>
      <c r="AP5" s="224"/>
    </row>
    <row r="6" spans="2:115" ht="12.75" customHeight="1" x14ac:dyDescent="0.2">
      <c r="B6" s="12" t="s">
        <v>31</v>
      </c>
      <c r="C6" s="13"/>
      <c r="D6" s="13"/>
      <c r="E6" s="13"/>
      <c r="F6" s="13"/>
      <c r="G6" s="14"/>
      <c r="H6" s="219">
        <v>4</v>
      </c>
      <c r="I6" s="220"/>
      <c r="M6" s="16" t="s">
        <v>31</v>
      </c>
      <c r="N6" s="15"/>
      <c r="O6" s="15"/>
      <c r="P6" s="15"/>
      <c r="Q6" s="15"/>
      <c r="R6" s="14"/>
      <c r="S6" s="219">
        <v>7</v>
      </c>
      <c r="T6" s="220"/>
      <c r="X6" s="12" t="s">
        <v>31</v>
      </c>
      <c r="Y6" s="13"/>
      <c r="Z6" s="13"/>
      <c r="AA6" s="13"/>
      <c r="AB6" s="13"/>
      <c r="AC6" s="14"/>
      <c r="AD6" s="219">
        <v>4</v>
      </c>
      <c r="AE6" s="220"/>
      <c r="AI6" s="16" t="s">
        <v>31</v>
      </c>
      <c r="AJ6" s="15"/>
      <c r="AK6" s="15"/>
      <c r="AL6" s="15"/>
      <c r="AM6" s="15"/>
      <c r="AN6" s="14"/>
      <c r="AO6" s="219">
        <v>7</v>
      </c>
      <c r="AP6" s="220"/>
    </row>
    <row r="7" spans="2:115" ht="12.75" customHeight="1" x14ac:dyDescent="0.2">
      <c r="B7" s="12" t="s">
        <v>32</v>
      </c>
      <c r="C7" s="13"/>
      <c r="D7" s="13"/>
      <c r="E7" s="13"/>
      <c r="F7" s="13"/>
      <c r="G7" s="14"/>
      <c r="H7" s="225">
        <v>12</v>
      </c>
      <c r="I7" s="226"/>
      <c r="K7" s="17"/>
      <c r="M7" s="16" t="s">
        <v>32</v>
      </c>
      <c r="N7" s="15"/>
      <c r="O7" s="15"/>
      <c r="P7" s="15"/>
      <c r="Q7" s="15"/>
      <c r="R7" s="14"/>
      <c r="S7" s="225">
        <v>4</v>
      </c>
      <c r="T7" s="226"/>
      <c r="X7" s="12" t="s">
        <v>32</v>
      </c>
      <c r="Y7" s="13"/>
      <c r="Z7" s="13"/>
      <c r="AA7" s="13"/>
      <c r="AB7" s="13"/>
      <c r="AC7" s="14"/>
      <c r="AD7" s="225">
        <v>12</v>
      </c>
      <c r="AE7" s="226"/>
      <c r="AG7" s="17"/>
      <c r="AI7" s="16" t="s">
        <v>32</v>
      </c>
      <c r="AJ7" s="15"/>
      <c r="AK7" s="15"/>
      <c r="AL7" s="15"/>
      <c r="AM7" s="15"/>
      <c r="AN7" s="14"/>
      <c r="AO7" s="225">
        <v>4</v>
      </c>
      <c r="AP7" s="226"/>
    </row>
    <row r="8" spans="2:115" ht="12.75" customHeight="1" x14ac:dyDescent="0.2">
      <c r="B8" s="12" t="s">
        <v>33</v>
      </c>
      <c r="C8" s="13"/>
      <c r="D8" s="13"/>
      <c r="E8" s="13"/>
      <c r="F8" s="13"/>
      <c r="G8" s="14"/>
      <c r="H8" s="219">
        <v>2023</v>
      </c>
      <c r="I8" s="220"/>
      <c r="M8" s="12" t="s">
        <v>33</v>
      </c>
      <c r="N8" s="15"/>
      <c r="O8" s="15"/>
      <c r="P8" s="15"/>
      <c r="Q8" s="15"/>
      <c r="R8" s="14"/>
      <c r="S8" s="219">
        <v>2020</v>
      </c>
      <c r="T8" s="220"/>
      <c r="X8" s="12" t="s">
        <v>33</v>
      </c>
      <c r="Y8" s="13"/>
      <c r="Z8" s="13"/>
      <c r="AA8" s="13"/>
      <c r="AB8" s="13"/>
      <c r="AC8" s="14"/>
      <c r="AD8" s="219">
        <v>2023</v>
      </c>
      <c r="AE8" s="220"/>
      <c r="AI8" s="12" t="s">
        <v>33</v>
      </c>
      <c r="AJ8" s="15"/>
      <c r="AK8" s="15"/>
      <c r="AL8" s="15"/>
      <c r="AM8" s="15"/>
      <c r="AN8" s="14"/>
      <c r="AO8" s="219">
        <v>2023</v>
      </c>
      <c r="AP8" s="220"/>
    </row>
    <row r="9" spans="2:115" ht="12.75" customHeight="1" x14ac:dyDescent="0.2">
      <c r="B9" s="12" t="s">
        <v>34</v>
      </c>
      <c r="C9" s="13"/>
      <c r="D9" s="13"/>
      <c r="E9" s="13"/>
      <c r="F9" s="13"/>
      <c r="G9" s="14"/>
      <c r="H9" s="219">
        <v>1</v>
      </c>
      <c r="I9" s="220"/>
      <c r="M9" s="16" t="s">
        <v>34</v>
      </c>
      <c r="N9" s="15"/>
      <c r="O9" s="15"/>
      <c r="P9" s="15"/>
      <c r="Q9" s="15"/>
      <c r="R9" s="14"/>
      <c r="S9" s="219">
        <v>12</v>
      </c>
      <c r="T9" s="220"/>
      <c r="X9" s="12" t="s">
        <v>34</v>
      </c>
      <c r="Y9" s="13"/>
      <c r="Z9" s="13"/>
      <c r="AA9" s="13"/>
      <c r="AB9" s="13"/>
      <c r="AC9" s="14"/>
      <c r="AD9" s="219">
        <v>1</v>
      </c>
      <c r="AE9" s="220"/>
      <c r="AI9" s="16" t="s">
        <v>34</v>
      </c>
      <c r="AJ9" s="15"/>
      <c r="AK9" s="15"/>
      <c r="AL9" s="15"/>
      <c r="AM9" s="15"/>
      <c r="AN9" s="14"/>
      <c r="AO9" s="219">
        <v>1</v>
      </c>
      <c r="AP9" s="220"/>
    </row>
    <row r="10" spans="2:115" x14ac:dyDescent="0.2">
      <c r="B10" s="12" t="s">
        <v>35</v>
      </c>
      <c r="C10" s="13"/>
      <c r="D10" s="13"/>
      <c r="E10" s="13"/>
      <c r="F10" s="13"/>
      <c r="G10" s="14"/>
      <c r="H10" s="221">
        <f>DATE(H8,H9,1)</f>
        <v>44927</v>
      </c>
      <c r="I10" s="222"/>
      <c r="M10" s="16" t="s">
        <v>35</v>
      </c>
      <c r="N10" s="15"/>
      <c r="O10" s="15"/>
      <c r="P10" s="15"/>
      <c r="Q10" s="15"/>
      <c r="R10" s="14"/>
      <c r="S10" s="221">
        <f>DATE(S8,S9,1)</f>
        <v>44166</v>
      </c>
      <c r="T10" s="222"/>
      <c r="X10" s="12" t="s">
        <v>35</v>
      </c>
      <c r="Y10" s="13"/>
      <c r="Z10" s="13"/>
      <c r="AA10" s="13"/>
      <c r="AB10" s="13"/>
      <c r="AC10" s="14"/>
      <c r="AD10" s="221">
        <f>DATE(AD8,AD9,1)</f>
        <v>44927</v>
      </c>
      <c r="AE10" s="222"/>
      <c r="AI10" s="16" t="s">
        <v>35</v>
      </c>
      <c r="AJ10" s="15"/>
      <c r="AK10" s="15"/>
      <c r="AL10" s="15"/>
      <c r="AM10" s="15"/>
      <c r="AN10" s="14"/>
      <c r="AO10" s="221">
        <f>DATE(AO8,AO9,1)</f>
        <v>44927</v>
      </c>
      <c r="AP10" s="222"/>
    </row>
    <row r="11" spans="2:115" x14ac:dyDescent="0.2">
      <c r="B11" s="12" t="s">
        <v>36</v>
      </c>
      <c r="C11" s="13"/>
      <c r="D11" s="13"/>
      <c r="E11" s="13"/>
      <c r="F11" s="13"/>
      <c r="G11" s="14"/>
      <c r="H11" s="215">
        <f>H6*H7</f>
        <v>48</v>
      </c>
      <c r="I11" s="216"/>
      <c r="M11" s="16" t="s">
        <v>36</v>
      </c>
      <c r="N11" s="15"/>
      <c r="O11" s="15"/>
      <c r="P11" s="15"/>
      <c r="Q11" s="15"/>
      <c r="R11" s="14"/>
      <c r="S11" s="215">
        <f>S6*S7</f>
        <v>28</v>
      </c>
      <c r="T11" s="216"/>
      <c r="X11" s="12" t="s">
        <v>36</v>
      </c>
      <c r="Y11" s="13"/>
      <c r="Z11" s="13"/>
      <c r="AA11" s="13"/>
      <c r="AB11" s="13"/>
      <c r="AC11" s="14"/>
      <c r="AD11" s="215">
        <f>AD6*AD7</f>
        <v>48</v>
      </c>
      <c r="AE11" s="216"/>
      <c r="AI11" s="16" t="s">
        <v>36</v>
      </c>
      <c r="AJ11" s="15"/>
      <c r="AK11" s="15"/>
      <c r="AL11" s="15"/>
      <c r="AM11" s="15"/>
      <c r="AN11" s="14"/>
      <c r="AO11" s="215">
        <f>AO6*AO7</f>
        <v>28</v>
      </c>
      <c r="AP11" s="216"/>
    </row>
    <row r="12" spans="2:115" x14ac:dyDescent="0.2">
      <c r="B12" s="12" t="str">
        <f>K40</f>
        <v>Mensualités</v>
      </c>
      <c r="C12" s="13"/>
      <c r="D12" s="13"/>
      <c r="E12" s="13"/>
      <c r="F12" s="13"/>
      <c r="G12" s="14"/>
      <c r="H12" s="217">
        <f>IF(H5=0,H4/H11,ROUND((H5*((1+(H5/H7))^H11)/(((1+(H5/H7))^H11)-1))*ROUND((H4/H7),0),0))</f>
        <v>0</v>
      </c>
      <c r="I12" s="218"/>
      <c r="M12" s="16" t="str">
        <f>V40</f>
        <v>Trimestrialités</v>
      </c>
      <c r="N12" s="15"/>
      <c r="O12" s="15"/>
      <c r="P12" s="15"/>
      <c r="Q12" s="15"/>
      <c r="R12" s="14"/>
      <c r="S12" s="217">
        <f>IF(S5=0,S4/S11,ROUND((S5*((1+(S5/S7))^S11)/(((1+(S5/S7))^S11)-1))*ROUND((S4/S7),0),0))</f>
        <v>0</v>
      </c>
      <c r="T12" s="218"/>
      <c r="X12" s="12" t="str">
        <f>AG40</f>
        <v>Mensualités</v>
      </c>
      <c r="Y12" s="13"/>
      <c r="Z12" s="13"/>
      <c r="AA12" s="13"/>
      <c r="AB12" s="13"/>
      <c r="AC12" s="14"/>
      <c r="AD12" s="217">
        <f>IF(AD5=0,AD4/AD11,ROUND((AD5*((1+(AD5/AD7))^AD11)/(((1+(AD5/AD7))^AD11)-1))*ROUND((AD4/AD7),0),0))</f>
        <v>0</v>
      </c>
      <c r="AE12" s="218"/>
      <c r="AI12" s="16" t="str">
        <f>AR40</f>
        <v>Trimestrialités</v>
      </c>
      <c r="AJ12" s="15"/>
      <c r="AK12" s="15"/>
      <c r="AL12" s="15"/>
      <c r="AM12" s="15"/>
      <c r="AN12" s="14"/>
      <c r="AO12" s="217">
        <f>IF(AO5=0,AO4/AO11,ROUND((AO5*((1+(AO5/AO7))^AO11)/(((1+(AO5/AO7))^AO11)-1))*ROUND((AO4/AO7),0),0))</f>
        <v>0</v>
      </c>
      <c r="AP12" s="218"/>
    </row>
    <row r="13" spans="2:115" x14ac:dyDescent="0.2">
      <c r="G13" s="18"/>
      <c r="AC13" s="18"/>
    </row>
    <row r="15" spans="2:115" x14ac:dyDescent="0.2">
      <c r="H15" s="19" t="s">
        <v>37</v>
      </c>
      <c r="I15" s="20" t="s">
        <v>38</v>
      </c>
      <c r="S15" s="19" t="s">
        <v>37</v>
      </c>
      <c r="T15" s="20" t="s">
        <v>38</v>
      </c>
      <c r="AD15" s="19" t="s">
        <v>37</v>
      </c>
      <c r="AE15" s="20" t="s">
        <v>38</v>
      </c>
      <c r="AO15" s="19" t="s">
        <v>37</v>
      </c>
      <c r="AP15" s="20" t="s">
        <v>38</v>
      </c>
    </row>
    <row r="16" spans="2:115" x14ac:dyDescent="0.2">
      <c r="B16" s="213" t="s">
        <v>39</v>
      </c>
      <c r="C16" s="213"/>
      <c r="D16" s="213"/>
      <c r="E16" s="213"/>
      <c r="F16" s="213"/>
      <c r="G16" s="213"/>
      <c r="H16" s="21">
        <f>SUM(H17:H37)</f>
        <v>0</v>
      </c>
      <c r="I16" s="21"/>
      <c r="J16" s="22"/>
      <c r="K16" s="22"/>
      <c r="L16" s="22"/>
      <c r="M16" s="214" t="s">
        <v>39</v>
      </c>
      <c r="N16" s="214"/>
      <c r="O16" s="214"/>
      <c r="P16" s="214"/>
      <c r="Q16" s="214"/>
      <c r="R16" s="214"/>
      <c r="S16" s="21">
        <f>SUM(S17:S37)</f>
        <v>0</v>
      </c>
      <c r="T16" s="21"/>
      <c r="U16" s="22"/>
      <c r="V16" s="22"/>
      <c r="W16" s="22"/>
      <c r="X16" s="213" t="s">
        <v>39</v>
      </c>
      <c r="Y16" s="213"/>
      <c r="Z16" s="213"/>
      <c r="AA16" s="213"/>
      <c r="AB16" s="213"/>
      <c r="AC16" s="213"/>
      <c r="AD16" s="21">
        <f>SUM(AD17:AD37)</f>
        <v>0</v>
      </c>
      <c r="AE16" s="21"/>
      <c r="AF16" s="22"/>
      <c r="AG16" s="22"/>
      <c r="AH16" s="22"/>
      <c r="AI16" s="214" t="s">
        <v>39</v>
      </c>
      <c r="AJ16" s="214"/>
      <c r="AK16" s="214"/>
      <c r="AL16" s="214"/>
      <c r="AM16" s="214"/>
      <c r="AN16" s="214"/>
      <c r="AO16" s="21">
        <f>SUM(AO17:AO37)</f>
        <v>0</v>
      </c>
      <c r="AP16" s="21"/>
      <c r="AQ16" s="22"/>
      <c r="AR16" s="22"/>
      <c r="AS16" s="22"/>
    </row>
    <row r="17" spans="2:45" hidden="1" outlineLevel="1" x14ac:dyDescent="0.2">
      <c r="B17" s="213">
        <f>H8</f>
        <v>2023</v>
      </c>
      <c r="C17" s="213"/>
      <c r="D17" s="213"/>
      <c r="E17" s="213"/>
      <c r="F17" s="213"/>
      <c r="G17" s="213"/>
      <c r="H17" s="23">
        <f>SUMIF(E$41:E$291,B17,H$41:H$291)</f>
        <v>0</v>
      </c>
      <c r="I17" s="23">
        <f t="shared" ref="I17:I36" si="0">SUMIF(E$41:E$291,B17,I$41:I$291)</f>
        <v>0</v>
      </c>
      <c r="J17" s="22"/>
      <c r="K17" s="22"/>
      <c r="L17" s="22"/>
      <c r="M17" s="214">
        <f>S8</f>
        <v>2020</v>
      </c>
      <c r="N17" s="214"/>
      <c r="O17" s="214"/>
      <c r="P17" s="214"/>
      <c r="Q17" s="214"/>
      <c r="R17" s="214"/>
      <c r="S17" s="23">
        <f t="shared" ref="S17:S37" si="1">SUMIF(P$41:P$291,M17,S$41:S$291)</f>
        <v>0</v>
      </c>
      <c r="T17" s="23">
        <f t="shared" ref="T17:T37" si="2">SUMIF(P$41:P$291,M17,T$41:T$291)</f>
        <v>0</v>
      </c>
      <c r="U17" s="22"/>
      <c r="V17" s="22"/>
      <c r="W17" s="22"/>
      <c r="X17" s="213">
        <f>AD8</f>
        <v>2023</v>
      </c>
      <c r="Y17" s="213"/>
      <c r="Z17" s="213"/>
      <c r="AA17" s="213"/>
      <c r="AB17" s="213"/>
      <c r="AC17" s="213"/>
      <c r="AD17" s="23">
        <f>SUMIF(AA$41:AA$291,X17,AD$41:AD$291)</f>
        <v>0</v>
      </c>
      <c r="AE17" s="23">
        <f t="shared" ref="AE17:AE36" si="3">SUMIF(AA$41:AA$291,X17,AE$41:AE$291)</f>
        <v>0</v>
      </c>
      <c r="AF17" s="22"/>
      <c r="AG17" s="22"/>
      <c r="AH17" s="22"/>
      <c r="AI17" s="214">
        <f>AO8</f>
        <v>2023</v>
      </c>
      <c r="AJ17" s="214"/>
      <c r="AK17" s="214"/>
      <c r="AL17" s="214"/>
      <c r="AM17" s="214"/>
      <c r="AN17" s="214"/>
      <c r="AO17" s="23">
        <f t="shared" ref="AO17:AO37" si="4">SUMIF(AL$41:AL$291,AI17,AO$41:AO$291)</f>
        <v>0</v>
      </c>
      <c r="AP17" s="23">
        <f t="shared" ref="AP17:AP37" si="5">SUMIF(AL$41:AL$291,AI17,AP$41:AP$291)</f>
        <v>0</v>
      </c>
      <c r="AQ17" s="22"/>
      <c r="AR17" s="22"/>
      <c r="AS17" s="22"/>
    </row>
    <row r="18" spans="2:45" hidden="1" outlineLevel="1" x14ac:dyDescent="0.2">
      <c r="B18" s="213">
        <f>B17+1</f>
        <v>2024</v>
      </c>
      <c r="C18" s="213"/>
      <c r="D18" s="213"/>
      <c r="E18" s="213"/>
      <c r="F18" s="213"/>
      <c r="G18" s="213"/>
      <c r="H18" s="23">
        <f t="shared" ref="H18:H37" si="6">SUMIF(E$41:E$291,B18,H$41:H$291)</f>
        <v>0</v>
      </c>
      <c r="I18" s="23">
        <f t="shared" si="0"/>
        <v>0</v>
      </c>
      <c r="J18" s="22"/>
      <c r="K18" s="22"/>
      <c r="L18" s="22"/>
      <c r="M18" s="214">
        <f>M17+1</f>
        <v>2021</v>
      </c>
      <c r="N18" s="214"/>
      <c r="O18" s="214"/>
      <c r="P18" s="214"/>
      <c r="Q18" s="214"/>
      <c r="R18" s="214"/>
      <c r="S18" s="23">
        <f t="shared" si="1"/>
        <v>0</v>
      </c>
      <c r="T18" s="23">
        <f t="shared" si="2"/>
        <v>0</v>
      </c>
      <c r="U18" s="22"/>
      <c r="V18" s="22"/>
      <c r="W18" s="22"/>
      <c r="X18" s="213">
        <f>X17+1</f>
        <v>2024</v>
      </c>
      <c r="Y18" s="213"/>
      <c r="Z18" s="213"/>
      <c r="AA18" s="213"/>
      <c r="AB18" s="213"/>
      <c r="AC18" s="213"/>
      <c r="AD18" s="23">
        <f t="shared" ref="AD18:AD23" si="7">SUMIF(AA$41:AA$291,X18,AD$41:AD$291)</f>
        <v>0</v>
      </c>
      <c r="AE18" s="23">
        <f t="shared" si="3"/>
        <v>0</v>
      </c>
      <c r="AF18" s="22"/>
      <c r="AG18" s="22"/>
      <c r="AH18" s="22"/>
      <c r="AI18" s="214">
        <f>AI17+1</f>
        <v>2024</v>
      </c>
      <c r="AJ18" s="214"/>
      <c r="AK18" s="214"/>
      <c r="AL18" s="214"/>
      <c r="AM18" s="214"/>
      <c r="AN18" s="214"/>
      <c r="AO18" s="23">
        <f t="shared" si="4"/>
        <v>0</v>
      </c>
      <c r="AP18" s="23">
        <f t="shared" si="5"/>
        <v>0</v>
      </c>
      <c r="AQ18" s="22"/>
      <c r="AR18" s="22"/>
      <c r="AS18" s="22"/>
    </row>
    <row r="19" spans="2:45" hidden="1" outlineLevel="1" x14ac:dyDescent="0.2">
      <c r="B19" s="213">
        <f t="shared" ref="B19:B37" si="8">B18+1</f>
        <v>2025</v>
      </c>
      <c r="C19" s="213"/>
      <c r="D19" s="213"/>
      <c r="E19" s="213"/>
      <c r="F19" s="213"/>
      <c r="G19" s="213"/>
      <c r="H19" s="23">
        <f t="shared" si="6"/>
        <v>0</v>
      </c>
      <c r="I19" s="23">
        <f t="shared" si="0"/>
        <v>0</v>
      </c>
      <c r="J19" s="22"/>
      <c r="K19" s="22"/>
      <c r="L19" s="22"/>
      <c r="M19" s="214">
        <f t="shared" ref="M19:M37" si="9">M18+1</f>
        <v>2022</v>
      </c>
      <c r="N19" s="214"/>
      <c r="O19" s="214"/>
      <c r="P19" s="214"/>
      <c r="Q19" s="214"/>
      <c r="R19" s="214"/>
      <c r="S19" s="23">
        <f t="shared" si="1"/>
        <v>0</v>
      </c>
      <c r="T19" s="23">
        <f t="shared" si="2"/>
        <v>0</v>
      </c>
      <c r="U19" s="22"/>
      <c r="V19" s="22"/>
      <c r="W19" s="22"/>
      <c r="X19" s="213">
        <f t="shared" ref="X19:X37" si="10">X18+1</f>
        <v>2025</v>
      </c>
      <c r="Y19" s="213"/>
      <c r="Z19" s="213"/>
      <c r="AA19" s="213"/>
      <c r="AB19" s="213"/>
      <c r="AC19" s="213"/>
      <c r="AD19" s="23">
        <f t="shared" si="7"/>
        <v>0</v>
      </c>
      <c r="AE19" s="23">
        <f t="shared" si="3"/>
        <v>0</v>
      </c>
      <c r="AF19" s="22"/>
      <c r="AG19" s="22"/>
      <c r="AH19" s="22"/>
      <c r="AI19" s="214">
        <f t="shared" ref="AI19:AI37" si="11">AI18+1</f>
        <v>2025</v>
      </c>
      <c r="AJ19" s="214"/>
      <c r="AK19" s="214"/>
      <c r="AL19" s="214"/>
      <c r="AM19" s="214"/>
      <c r="AN19" s="214"/>
      <c r="AO19" s="23">
        <f t="shared" si="4"/>
        <v>0</v>
      </c>
      <c r="AP19" s="23">
        <f t="shared" si="5"/>
        <v>0</v>
      </c>
      <c r="AQ19" s="22"/>
      <c r="AR19" s="22"/>
      <c r="AS19" s="22"/>
    </row>
    <row r="20" spans="2:45" hidden="1" outlineLevel="1" x14ac:dyDescent="0.2">
      <c r="B20" s="213">
        <f t="shared" si="8"/>
        <v>2026</v>
      </c>
      <c r="C20" s="213"/>
      <c r="D20" s="213"/>
      <c r="E20" s="213"/>
      <c r="F20" s="213"/>
      <c r="G20" s="213"/>
      <c r="H20" s="23">
        <f t="shared" si="6"/>
        <v>0</v>
      </c>
      <c r="I20" s="23">
        <f t="shared" si="0"/>
        <v>0</v>
      </c>
      <c r="J20" s="22"/>
      <c r="K20" s="22"/>
      <c r="L20" s="22"/>
      <c r="M20" s="214">
        <f t="shared" si="9"/>
        <v>2023</v>
      </c>
      <c r="N20" s="214"/>
      <c r="O20" s="214"/>
      <c r="P20" s="214"/>
      <c r="Q20" s="214"/>
      <c r="R20" s="214"/>
      <c r="S20" s="23">
        <f t="shared" si="1"/>
        <v>0</v>
      </c>
      <c r="T20" s="23">
        <f t="shared" si="2"/>
        <v>0</v>
      </c>
      <c r="U20" s="22"/>
      <c r="V20" s="22"/>
      <c r="W20" s="22"/>
      <c r="X20" s="213">
        <f t="shared" si="10"/>
        <v>2026</v>
      </c>
      <c r="Y20" s="213"/>
      <c r="Z20" s="213"/>
      <c r="AA20" s="213"/>
      <c r="AB20" s="213"/>
      <c r="AC20" s="213"/>
      <c r="AD20" s="23">
        <f t="shared" si="7"/>
        <v>0</v>
      </c>
      <c r="AE20" s="23">
        <f t="shared" si="3"/>
        <v>0</v>
      </c>
      <c r="AF20" s="22"/>
      <c r="AG20" s="22"/>
      <c r="AH20" s="22"/>
      <c r="AI20" s="214">
        <f t="shared" si="11"/>
        <v>2026</v>
      </c>
      <c r="AJ20" s="214"/>
      <c r="AK20" s="214"/>
      <c r="AL20" s="214"/>
      <c r="AM20" s="214"/>
      <c r="AN20" s="214"/>
      <c r="AO20" s="23">
        <f t="shared" si="4"/>
        <v>0</v>
      </c>
      <c r="AP20" s="23">
        <f t="shared" si="5"/>
        <v>0</v>
      </c>
      <c r="AQ20" s="22"/>
      <c r="AR20" s="22"/>
      <c r="AS20" s="22"/>
    </row>
    <row r="21" spans="2:45" hidden="1" outlineLevel="1" x14ac:dyDescent="0.2">
      <c r="B21" s="213">
        <f t="shared" si="8"/>
        <v>2027</v>
      </c>
      <c r="C21" s="213"/>
      <c r="D21" s="213"/>
      <c r="E21" s="213"/>
      <c r="F21" s="213"/>
      <c r="G21" s="213"/>
      <c r="H21" s="23">
        <f t="shared" si="6"/>
        <v>0</v>
      </c>
      <c r="I21" s="23">
        <f t="shared" si="0"/>
        <v>0</v>
      </c>
      <c r="J21" s="22"/>
      <c r="K21" s="22"/>
      <c r="L21" s="22"/>
      <c r="M21" s="214">
        <f t="shared" si="9"/>
        <v>2024</v>
      </c>
      <c r="N21" s="214"/>
      <c r="O21" s="214"/>
      <c r="P21" s="214"/>
      <c r="Q21" s="214"/>
      <c r="R21" s="214"/>
      <c r="S21" s="23">
        <f t="shared" si="1"/>
        <v>0</v>
      </c>
      <c r="T21" s="23">
        <f t="shared" si="2"/>
        <v>0</v>
      </c>
      <c r="U21" s="22"/>
      <c r="V21" s="22"/>
      <c r="W21" s="22"/>
      <c r="X21" s="213">
        <f t="shared" si="10"/>
        <v>2027</v>
      </c>
      <c r="Y21" s="213"/>
      <c r="Z21" s="213"/>
      <c r="AA21" s="213"/>
      <c r="AB21" s="213"/>
      <c r="AC21" s="213"/>
      <c r="AD21" s="23">
        <f t="shared" si="7"/>
        <v>0</v>
      </c>
      <c r="AE21" s="23">
        <f t="shared" si="3"/>
        <v>0</v>
      </c>
      <c r="AF21" s="22"/>
      <c r="AG21" s="22"/>
      <c r="AH21" s="22"/>
      <c r="AI21" s="214">
        <f t="shared" si="11"/>
        <v>2027</v>
      </c>
      <c r="AJ21" s="214"/>
      <c r="AK21" s="214"/>
      <c r="AL21" s="214"/>
      <c r="AM21" s="214"/>
      <c r="AN21" s="214"/>
      <c r="AO21" s="23">
        <f t="shared" si="4"/>
        <v>0</v>
      </c>
      <c r="AP21" s="23">
        <f t="shared" si="5"/>
        <v>0</v>
      </c>
      <c r="AQ21" s="22"/>
      <c r="AR21" s="22"/>
      <c r="AS21" s="22"/>
    </row>
    <row r="22" spans="2:45" hidden="1" outlineLevel="1" x14ac:dyDescent="0.2">
      <c r="B22" s="213">
        <f t="shared" si="8"/>
        <v>2028</v>
      </c>
      <c r="C22" s="213"/>
      <c r="D22" s="213"/>
      <c r="E22" s="213"/>
      <c r="F22" s="213"/>
      <c r="G22" s="213"/>
      <c r="H22" s="23">
        <f t="shared" si="6"/>
        <v>0</v>
      </c>
      <c r="I22" s="23">
        <f t="shared" si="0"/>
        <v>0</v>
      </c>
      <c r="J22" s="22"/>
      <c r="K22" s="22"/>
      <c r="L22" s="22"/>
      <c r="M22" s="214">
        <f t="shared" si="9"/>
        <v>2025</v>
      </c>
      <c r="N22" s="214"/>
      <c r="O22" s="214"/>
      <c r="P22" s="214"/>
      <c r="Q22" s="214"/>
      <c r="R22" s="214"/>
      <c r="S22" s="23">
        <f t="shared" si="1"/>
        <v>0</v>
      </c>
      <c r="T22" s="23">
        <f t="shared" si="2"/>
        <v>0</v>
      </c>
      <c r="U22" s="22"/>
      <c r="V22" s="22"/>
      <c r="W22" s="22"/>
      <c r="X22" s="213">
        <f t="shared" si="10"/>
        <v>2028</v>
      </c>
      <c r="Y22" s="213"/>
      <c r="Z22" s="213"/>
      <c r="AA22" s="213"/>
      <c r="AB22" s="213"/>
      <c r="AC22" s="213"/>
      <c r="AD22" s="23">
        <f t="shared" si="7"/>
        <v>0</v>
      </c>
      <c r="AE22" s="23">
        <f t="shared" si="3"/>
        <v>0</v>
      </c>
      <c r="AF22" s="22"/>
      <c r="AG22" s="22"/>
      <c r="AH22" s="22"/>
      <c r="AI22" s="214">
        <f t="shared" si="11"/>
        <v>2028</v>
      </c>
      <c r="AJ22" s="214"/>
      <c r="AK22" s="214"/>
      <c r="AL22" s="214"/>
      <c r="AM22" s="214"/>
      <c r="AN22" s="214"/>
      <c r="AO22" s="23">
        <f t="shared" si="4"/>
        <v>0</v>
      </c>
      <c r="AP22" s="23">
        <f t="shared" si="5"/>
        <v>0</v>
      </c>
      <c r="AQ22" s="22"/>
      <c r="AR22" s="22"/>
      <c r="AS22" s="22"/>
    </row>
    <row r="23" spans="2:45" hidden="1" outlineLevel="1" x14ac:dyDescent="0.2">
      <c r="B23" s="213">
        <f t="shared" si="8"/>
        <v>2029</v>
      </c>
      <c r="C23" s="213"/>
      <c r="D23" s="213"/>
      <c r="E23" s="213"/>
      <c r="F23" s="213"/>
      <c r="G23" s="213"/>
      <c r="H23" s="23">
        <f t="shared" si="6"/>
        <v>0</v>
      </c>
      <c r="I23" s="23">
        <f t="shared" si="0"/>
        <v>0</v>
      </c>
      <c r="J23" s="22"/>
      <c r="K23" s="22"/>
      <c r="L23" s="22"/>
      <c r="M23" s="214">
        <f t="shared" si="9"/>
        <v>2026</v>
      </c>
      <c r="N23" s="214"/>
      <c r="O23" s="214"/>
      <c r="P23" s="214"/>
      <c r="Q23" s="214"/>
      <c r="R23" s="214"/>
      <c r="S23" s="23">
        <f t="shared" si="1"/>
        <v>0</v>
      </c>
      <c r="T23" s="23">
        <f t="shared" si="2"/>
        <v>0</v>
      </c>
      <c r="U23" s="22"/>
      <c r="V23" s="22"/>
      <c r="W23" s="22"/>
      <c r="X23" s="213">
        <f t="shared" si="10"/>
        <v>2029</v>
      </c>
      <c r="Y23" s="213"/>
      <c r="Z23" s="213"/>
      <c r="AA23" s="213"/>
      <c r="AB23" s="213"/>
      <c r="AC23" s="213"/>
      <c r="AD23" s="23">
        <f t="shared" si="7"/>
        <v>0</v>
      </c>
      <c r="AE23" s="23">
        <f t="shared" si="3"/>
        <v>0</v>
      </c>
      <c r="AF23" s="22"/>
      <c r="AG23" s="22"/>
      <c r="AH23" s="22"/>
      <c r="AI23" s="214">
        <f t="shared" si="11"/>
        <v>2029</v>
      </c>
      <c r="AJ23" s="214"/>
      <c r="AK23" s="214"/>
      <c r="AL23" s="214"/>
      <c r="AM23" s="214"/>
      <c r="AN23" s="214"/>
      <c r="AO23" s="23">
        <f t="shared" si="4"/>
        <v>0</v>
      </c>
      <c r="AP23" s="23">
        <f t="shared" si="5"/>
        <v>0</v>
      </c>
      <c r="AQ23" s="22"/>
      <c r="AR23" s="22"/>
      <c r="AS23" s="22"/>
    </row>
    <row r="24" spans="2:45" hidden="1" outlineLevel="1" x14ac:dyDescent="0.2">
      <c r="B24" s="213">
        <f t="shared" si="8"/>
        <v>2030</v>
      </c>
      <c r="C24" s="213"/>
      <c r="D24" s="213"/>
      <c r="E24" s="213"/>
      <c r="F24" s="213"/>
      <c r="G24" s="213"/>
      <c r="H24" s="23">
        <f>SUMIF(E$41:E$291,B24,H$41:H$291)</f>
        <v>0</v>
      </c>
      <c r="I24" s="23">
        <f t="shared" si="0"/>
        <v>0</v>
      </c>
      <c r="J24" s="22"/>
      <c r="K24" s="22"/>
      <c r="L24" s="22"/>
      <c r="M24" s="214">
        <f t="shared" si="9"/>
        <v>2027</v>
      </c>
      <c r="N24" s="214"/>
      <c r="O24" s="214"/>
      <c r="P24" s="214"/>
      <c r="Q24" s="214"/>
      <c r="R24" s="214"/>
      <c r="S24" s="23">
        <f t="shared" si="1"/>
        <v>0</v>
      </c>
      <c r="T24" s="23">
        <f t="shared" si="2"/>
        <v>0</v>
      </c>
      <c r="U24" s="22"/>
      <c r="V24" s="22"/>
      <c r="W24" s="22"/>
      <c r="X24" s="213">
        <f t="shared" si="10"/>
        <v>2030</v>
      </c>
      <c r="Y24" s="213"/>
      <c r="Z24" s="213"/>
      <c r="AA24" s="213"/>
      <c r="AB24" s="213"/>
      <c r="AC24" s="213"/>
      <c r="AD24" s="23">
        <f>SUMIF(AA$41:AA$291,X24,AD$41:AD$291)</f>
        <v>0</v>
      </c>
      <c r="AE24" s="23">
        <f t="shared" si="3"/>
        <v>0</v>
      </c>
      <c r="AF24" s="22"/>
      <c r="AG24" s="22"/>
      <c r="AH24" s="22"/>
      <c r="AI24" s="214">
        <f t="shared" si="11"/>
        <v>2030</v>
      </c>
      <c r="AJ24" s="214"/>
      <c r="AK24" s="214"/>
      <c r="AL24" s="214"/>
      <c r="AM24" s="214"/>
      <c r="AN24" s="214"/>
      <c r="AO24" s="23">
        <f t="shared" si="4"/>
        <v>0</v>
      </c>
      <c r="AP24" s="23">
        <f t="shared" si="5"/>
        <v>0</v>
      </c>
      <c r="AQ24" s="22"/>
      <c r="AR24" s="22"/>
      <c r="AS24" s="22"/>
    </row>
    <row r="25" spans="2:45" hidden="1" outlineLevel="1" x14ac:dyDescent="0.2">
      <c r="B25" s="213">
        <f t="shared" si="8"/>
        <v>2031</v>
      </c>
      <c r="C25" s="213"/>
      <c r="D25" s="213"/>
      <c r="E25" s="213"/>
      <c r="F25" s="213"/>
      <c r="G25" s="213"/>
      <c r="H25" s="23">
        <f>SUMIF(E$41:E$291,B25,H$41:H$291)</f>
        <v>0</v>
      </c>
      <c r="I25" s="23">
        <f t="shared" si="0"/>
        <v>0</v>
      </c>
      <c r="J25" s="22"/>
      <c r="K25" s="22"/>
      <c r="L25" s="22"/>
      <c r="M25" s="214">
        <f t="shared" si="9"/>
        <v>2028</v>
      </c>
      <c r="N25" s="214"/>
      <c r="O25" s="214"/>
      <c r="P25" s="214"/>
      <c r="Q25" s="214"/>
      <c r="R25" s="214"/>
      <c r="S25" s="23">
        <f t="shared" si="1"/>
        <v>0</v>
      </c>
      <c r="T25" s="23">
        <f t="shared" si="2"/>
        <v>0</v>
      </c>
      <c r="U25" s="22"/>
      <c r="V25" s="22"/>
      <c r="W25" s="22"/>
      <c r="X25" s="213">
        <f t="shared" si="10"/>
        <v>2031</v>
      </c>
      <c r="Y25" s="213"/>
      <c r="Z25" s="213"/>
      <c r="AA25" s="213"/>
      <c r="AB25" s="213"/>
      <c r="AC25" s="213"/>
      <c r="AD25" s="23">
        <f>SUMIF(AA$41:AA$291,X25,AD$41:AD$291)</f>
        <v>0</v>
      </c>
      <c r="AE25" s="23">
        <f t="shared" si="3"/>
        <v>0</v>
      </c>
      <c r="AF25" s="22"/>
      <c r="AG25" s="22"/>
      <c r="AH25" s="22"/>
      <c r="AI25" s="214">
        <f t="shared" si="11"/>
        <v>2031</v>
      </c>
      <c r="AJ25" s="214"/>
      <c r="AK25" s="214"/>
      <c r="AL25" s="214"/>
      <c r="AM25" s="214"/>
      <c r="AN25" s="214"/>
      <c r="AO25" s="23">
        <f t="shared" si="4"/>
        <v>0</v>
      </c>
      <c r="AP25" s="23">
        <f t="shared" si="5"/>
        <v>0</v>
      </c>
      <c r="AQ25" s="22"/>
      <c r="AR25" s="22"/>
      <c r="AS25" s="22"/>
    </row>
    <row r="26" spans="2:45" hidden="1" outlineLevel="1" x14ac:dyDescent="0.2">
      <c r="B26" s="213">
        <f t="shared" si="8"/>
        <v>2032</v>
      </c>
      <c r="C26" s="213"/>
      <c r="D26" s="213"/>
      <c r="E26" s="213"/>
      <c r="F26" s="213"/>
      <c r="G26" s="213"/>
      <c r="H26" s="23">
        <f t="shared" si="6"/>
        <v>0</v>
      </c>
      <c r="I26" s="23">
        <f t="shared" si="0"/>
        <v>0</v>
      </c>
      <c r="J26" s="22"/>
      <c r="K26" s="22"/>
      <c r="L26" s="22"/>
      <c r="M26" s="214">
        <f t="shared" si="9"/>
        <v>2029</v>
      </c>
      <c r="N26" s="214"/>
      <c r="O26" s="214"/>
      <c r="P26" s="214"/>
      <c r="Q26" s="214"/>
      <c r="R26" s="214"/>
      <c r="S26" s="23">
        <f t="shared" si="1"/>
        <v>0</v>
      </c>
      <c r="T26" s="23">
        <f t="shared" si="2"/>
        <v>0</v>
      </c>
      <c r="U26" s="22"/>
      <c r="V26" s="22"/>
      <c r="W26" s="22"/>
      <c r="X26" s="213">
        <f t="shared" si="10"/>
        <v>2032</v>
      </c>
      <c r="Y26" s="213"/>
      <c r="Z26" s="213"/>
      <c r="AA26" s="213"/>
      <c r="AB26" s="213"/>
      <c r="AC26" s="213"/>
      <c r="AD26" s="23">
        <f t="shared" ref="AD26:AD37" si="12">SUMIF(AA$41:AA$291,X26,AD$41:AD$291)</f>
        <v>0</v>
      </c>
      <c r="AE26" s="23">
        <f t="shared" si="3"/>
        <v>0</v>
      </c>
      <c r="AF26" s="22"/>
      <c r="AG26" s="22"/>
      <c r="AH26" s="22"/>
      <c r="AI26" s="214">
        <f t="shared" si="11"/>
        <v>2032</v>
      </c>
      <c r="AJ26" s="214"/>
      <c r="AK26" s="214"/>
      <c r="AL26" s="214"/>
      <c r="AM26" s="214"/>
      <c r="AN26" s="214"/>
      <c r="AO26" s="23">
        <f t="shared" si="4"/>
        <v>0</v>
      </c>
      <c r="AP26" s="23">
        <f t="shared" si="5"/>
        <v>0</v>
      </c>
      <c r="AQ26" s="22"/>
      <c r="AR26" s="22"/>
      <c r="AS26" s="22"/>
    </row>
    <row r="27" spans="2:45" hidden="1" outlineLevel="1" x14ac:dyDescent="0.2">
      <c r="B27" s="213">
        <f t="shared" si="8"/>
        <v>2033</v>
      </c>
      <c r="C27" s="213"/>
      <c r="D27" s="213"/>
      <c r="E27" s="213"/>
      <c r="F27" s="213"/>
      <c r="G27" s="213"/>
      <c r="H27" s="23">
        <f t="shared" si="6"/>
        <v>0</v>
      </c>
      <c r="I27" s="23">
        <f t="shared" si="0"/>
        <v>0</v>
      </c>
      <c r="J27" s="22"/>
      <c r="K27" s="22"/>
      <c r="L27" s="22"/>
      <c r="M27" s="214">
        <f t="shared" si="9"/>
        <v>2030</v>
      </c>
      <c r="N27" s="214"/>
      <c r="O27" s="214"/>
      <c r="P27" s="214"/>
      <c r="Q27" s="214"/>
      <c r="R27" s="214"/>
      <c r="S27" s="23">
        <f t="shared" si="1"/>
        <v>0</v>
      </c>
      <c r="T27" s="23">
        <f t="shared" si="2"/>
        <v>0</v>
      </c>
      <c r="U27" s="22"/>
      <c r="V27" s="22"/>
      <c r="W27" s="22"/>
      <c r="X27" s="213">
        <f t="shared" si="10"/>
        <v>2033</v>
      </c>
      <c r="Y27" s="213"/>
      <c r="Z27" s="213"/>
      <c r="AA27" s="213"/>
      <c r="AB27" s="213"/>
      <c r="AC27" s="213"/>
      <c r="AD27" s="23">
        <f t="shared" si="12"/>
        <v>0</v>
      </c>
      <c r="AE27" s="23">
        <f t="shared" si="3"/>
        <v>0</v>
      </c>
      <c r="AF27" s="22"/>
      <c r="AG27" s="22"/>
      <c r="AH27" s="22"/>
      <c r="AI27" s="214">
        <f t="shared" si="11"/>
        <v>2033</v>
      </c>
      <c r="AJ27" s="214"/>
      <c r="AK27" s="214"/>
      <c r="AL27" s="214"/>
      <c r="AM27" s="214"/>
      <c r="AN27" s="214"/>
      <c r="AO27" s="23">
        <f t="shared" si="4"/>
        <v>0</v>
      </c>
      <c r="AP27" s="23">
        <f t="shared" si="5"/>
        <v>0</v>
      </c>
      <c r="AQ27" s="22"/>
      <c r="AR27" s="22"/>
      <c r="AS27" s="22"/>
    </row>
    <row r="28" spans="2:45" hidden="1" outlineLevel="1" x14ac:dyDescent="0.2">
      <c r="B28" s="213">
        <f t="shared" si="8"/>
        <v>2034</v>
      </c>
      <c r="C28" s="213"/>
      <c r="D28" s="213"/>
      <c r="E28" s="213"/>
      <c r="F28" s="213"/>
      <c r="G28" s="213"/>
      <c r="H28" s="23">
        <f t="shared" si="6"/>
        <v>0</v>
      </c>
      <c r="I28" s="23">
        <f t="shared" si="0"/>
        <v>0</v>
      </c>
      <c r="J28" s="22"/>
      <c r="K28" s="22"/>
      <c r="L28" s="22"/>
      <c r="M28" s="214">
        <f t="shared" si="9"/>
        <v>2031</v>
      </c>
      <c r="N28" s="214"/>
      <c r="O28" s="214"/>
      <c r="P28" s="214"/>
      <c r="Q28" s="214"/>
      <c r="R28" s="214"/>
      <c r="S28" s="23">
        <f t="shared" si="1"/>
        <v>0</v>
      </c>
      <c r="T28" s="23">
        <f t="shared" si="2"/>
        <v>0</v>
      </c>
      <c r="U28" s="22"/>
      <c r="V28" s="22"/>
      <c r="W28" s="22"/>
      <c r="X28" s="213">
        <f t="shared" si="10"/>
        <v>2034</v>
      </c>
      <c r="Y28" s="213"/>
      <c r="Z28" s="213"/>
      <c r="AA28" s="213"/>
      <c r="AB28" s="213"/>
      <c r="AC28" s="213"/>
      <c r="AD28" s="23">
        <f t="shared" si="12"/>
        <v>0</v>
      </c>
      <c r="AE28" s="23">
        <f t="shared" si="3"/>
        <v>0</v>
      </c>
      <c r="AF28" s="22"/>
      <c r="AG28" s="22"/>
      <c r="AH28" s="22"/>
      <c r="AI28" s="214">
        <f t="shared" si="11"/>
        <v>2034</v>
      </c>
      <c r="AJ28" s="214"/>
      <c r="AK28" s="214"/>
      <c r="AL28" s="214"/>
      <c r="AM28" s="214"/>
      <c r="AN28" s="214"/>
      <c r="AO28" s="23">
        <f t="shared" si="4"/>
        <v>0</v>
      </c>
      <c r="AP28" s="23">
        <f t="shared" si="5"/>
        <v>0</v>
      </c>
      <c r="AQ28" s="22"/>
      <c r="AR28" s="22"/>
      <c r="AS28" s="22"/>
    </row>
    <row r="29" spans="2:45" hidden="1" outlineLevel="1" x14ac:dyDescent="0.2">
      <c r="B29" s="213">
        <f t="shared" si="8"/>
        <v>2035</v>
      </c>
      <c r="C29" s="213"/>
      <c r="D29" s="213"/>
      <c r="E29" s="213"/>
      <c r="F29" s="213"/>
      <c r="G29" s="213"/>
      <c r="H29" s="23">
        <f t="shared" si="6"/>
        <v>0</v>
      </c>
      <c r="I29" s="23">
        <f t="shared" si="0"/>
        <v>0</v>
      </c>
      <c r="J29" s="22"/>
      <c r="K29" s="22"/>
      <c r="L29" s="22"/>
      <c r="M29" s="214">
        <f t="shared" si="9"/>
        <v>2032</v>
      </c>
      <c r="N29" s="214"/>
      <c r="O29" s="214"/>
      <c r="P29" s="214"/>
      <c r="Q29" s="214"/>
      <c r="R29" s="214"/>
      <c r="S29" s="23">
        <f t="shared" si="1"/>
        <v>0</v>
      </c>
      <c r="T29" s="23">
        <f t="shared" si="2"/>
        <v>0</v>
      </c>
      <c r="U29" s="22"/>
      <c r="V29" s="22"/>
      <c r="W29" s="22"/>
      <c r="X29" s="213">
        <f t="shared" si="10"/>
        <v>2035</v>
      </c>
      <c r="Y29" s="213"/>
      <c r="Z29" s="213"/>
      <c r="AA29" s="213"/>
      <c r="AB29" s="213"/>
      <c r="AC29" s="213"/>
      <c r="AD29" s="23">
        <f t="shared" si="12"/>
        <v>0</v>
      </c>
      <c r="AE29" s="23">
        <f t="shared" si="3"/>
        <v>0</v>
      </c>
      <c r="AF29" s="22"/>
      <c r="AG29" s="22"/>
      <c r="AH29" s="22"/>
      <c r="AI29" s="214">
        <f t="shared" si="11"/>
        <v>2035</v>
      </c>
      <c r="AJ29" s="214"/>
      <c r="AK29" s="214"/>
      <c r="AL29" s="214"/>
      <c r="AM29" s="214"/>
      <c r="AN29" s="214"/>
      <c r="AO29" s="23">
        <f t="shared" si="4"/>
        <v>0</v>
      </c>
      <c r="AP29" s="23">
        <f t="shared" si="5"/>
        <v>0</v>
      </c>
      <c r="AQ29" s="22"/>
      <c r="AR29" s="22"/>
      <c r="AS29" s="22"/>
    </row>
    <row r="30" spans="2:45" hidden="1" outlineLevel="1" x14ac:dyDescent="0.2">
      <c r="B30" s="213">
        <f t="shared" si="8"/>
        <v>2036</v>
      </c>
      <c r="C30" s="213"/>
      <c r="D30" s="213"/>
      <c r="E30" s="213"/>
      <c r="F30" s="213"/>
      <c r="G30" s="213"/>
      <c r="H30" s="23">
        <f t="shared" si="6"/>
        <v>0</v>
      </c>
      <c r="I30" s="23">
        <f t="shared" si="0"/>
        <v>0</v>
      </c>
      <c r="J30" s="22"/>
      <c r="K30" s="22"/>
      <c r="L30" s="22"/>
      <c r="M30" s="214">
        <f t="shared" si="9"/>
        <v>2033</v>
      </c>
      <c r="N30" s="214"/>
      <c r="O30" s="214"/>
      <c r="P30" s="214"/>
      <c r="Q30" s="214"/>
      <c r="R30" s="214"/>
      <c r="S30" s="23">
        <f t="shared" si="1"/>
        <v>0</v>
      </c>
      <c r="T30" s="23">
        <f t="shared" si="2"/>
        <v>0</v>
      </c>
      <c r="U30" s="22"/>
      <c r="V30" s="22"/>
      <c r="W30" s="22"/>
      <c r="X30" s="213">
        <f t="shared" si="10"/>
        <v>2036</v>
      </c>
      <c r="Y30" s="213"/>
      <c r="Z30" s="213"/>
      <c r="AA30" s="213"/>
      <c r="AB30" s="213"/>
      <c r="AC30" s="213"/>
      <c r="AD30" s="23">
        <f t="shared" si="12"/>
        <v>0</v>
      </c>
      <c r="AE30" s="23">
        <f t="shared" si="3"/>
        <v>0</v>
      </c>
      <c r="AF30" s="22"/>
      <c r="AG30" s="22"/>
      <c r="AH30" s="22"/>
      <c r="AI30" s="214">
        <f t="shared" si="11"/>
        <v>2036</v>
      </c>
      <c r="AJ30" s="214"/>
      <c r="AK30" s="214"/>
      <c r="AL30" s="214"/>
      <c r="AM30" s="214"/>
      <c r="AN30" s="214"/>
      <c r="AO30" s="23">
        <f t="shared" si="4"/>
        <v>0</v>
      </c>
      <c r="AP30" s="23">
        <f t="shared" si="5"/>
        <v>0</v>
      </c>
      <c r="AQ30" s="22"/>
      <c r="AR30" s="22"/>
      <c r="AS30" s="22"/>
    </row>
    <row r="31" spans="2:45" hidden="1" outlineLevel="1" x14ac:dyDescent="0.2">
      <c r="B31" s="213">
        <f t="shared" si="8"/>
        <v>2037</v>
      </c>
      <c r="C31" s="213"/>
      <c r="D31" s="213"/>
      <c r="E31" s="213"/>
      <c r="F31" s="213"/>
      <c r="G31" s="213"/>
      <c r="H31" s="23">
        <f t="shared" si="6"/>
        <v>0</v>
      </c>
      <c r="I31" s="23">
        <f t="shared" si="0"/>
        <v>0</v>
      </c>
      <c r="J31" s="22"/>
      <c r="K31" s="22"/>
      <c r="L31" s="22"/>
      <c r="M31" s="214">
        <f t="shared" si="9"/>
        <v>2034</v>
      </c>
      <c r="N31" s="214"/>
      <c r="O31" s="214"/>
      <c r="P31" s="214"/>
      <c r="Q31" s="214"/>
      <c r="R31" s="214"/>
      <c r="S31" s="23">
        <f t="shared" si="1"/>
        <v>0</v>
      </c>
      <c r="T31" s="23">
        <f t="shared" si="2"/>
        <v>0</v>
      </c>
      <c r="U31" s="22"/>
      <c r="V31" s="22"/>
      <c r="W31" s="22"/>
      <c r="X31" s="213">
        <f t="shared" si="10"/>
        <v>2037</v>
      </c>
      <c r="Y31" s="213"/>
      <c r="Z31" s="213"/>
      <c r="AA31" s="213"/>
      <c r="AB31" s="213"/>
      <c r="AC31" s="213"/>
      <c r="AD31" s="23">
        <f t="shared" si="12"/>
        <v>0</v>
      </c>
      <c r="AE31" s="23">
        <f t="shared" si="3"/>
        <v>0</v>
      </c>
      <c r="AF31" s="22"/>
      <c r="AG31" s="22"/>
      <c r="AH31" s="22"/>
      <c r="AI31" s="214">
        <f t="shared" si="11"/>
        <v>2037</v>
      </c>
      <c r="AJ31" s="214"/>
      <c r="AK31" s="214"/>
      <c r="AL31" s="214"/>
      <c r="AM31" s="214"/>
      <c r="AN31" s="214"/>
      <c r="AO31" s="23">
        <f t="shared" si="4"/>
        <v>0</v>
      </c>
      <c r="AP31" s="23">
        <f t="shared" si="5"/>
        <v>0</v>
      </c>
      <c r="AQ31" s="22"/>
      <c r="AR31" s="22"/>
      <c r="AS31" s="22"/>
    </row>
    <row r="32" spans="2:45" hidden="1" outlineLevel="1" x14ac:dyDescent="0.2">
      <c r="B32" s="213">
        <f t="shared" si="8"/>
        <v>2038</v>
      </c>
      <c r="C32" s="213"/>
      <c r="D32" s="213"/>
      <c r="E32" s="213"/>
      <c r="F32" s="213"/>
      <c r="G32" s="213"/>
      <c r="H32" s="23">
        <f t="shared" si="6"/>
        <v>0</v>
      </c>
      <c r="I32" s="23">
        <f t="shared" si="0"/>
        <v>0</v>
      </c>
      <c r="J32" s="22"/>
      <c r="K32" s="22"/>
      <c r="L32" s="22"/>
      <c r="M32" s="214">
        <f t="shared" si="9"/>
        <v>2035</v>
      </c>
      <c r="N32" s="214"/>
      <c r="O32" s="214"/>
      <c r="P32" s="214"/>
      <c r="Q32" s="214"/>
      <c r="R32" s="214"/>
      <c r="S32" s="23">
        <f t="shared" si="1"/>
        <v>0</v>
      </c>
      <c r="T32" s="23">
        <f t="shared" si="2"/>
        <v>0</v>
      </c>
      <c r="U32" s="22"/>
      <c r="V32" s="22"/>
      <c r="W32" s="22"/>
      <c r="X32" s="213">
        <f t="shared" si="10"/>
        <v>2038</v>
      </c>
      <c r="Y32" s="213"/>
      <c r="Z32" s="213"/>
      <c r="AA32" s="213"/>
      <c r="AB32" s="213"/>
      <c r="AC32" s="213"/>
      <c r="AD32" s="23">
        <f t="shared" si="12"/>
        <v>0</v>
      </c>
      <c r="AE32" s="23">
        <f t="shared" si="3"/>
        <v>0</v>
      </c>
      <c r="AF32" s="22"/>
      <c r="AG32" s="22"/>
      <c r="AH32" s="22"/>
      <c r="AI32" s="214">
        <f t="shared" si="11"/>
        <v>2038</v>
      </c>
      <c r="AJ32" s="214"/>
      <c r="AK32" s="214"/>
      <c r="AL32" s="214"/>
      <c r="AM32" s="214"/>
      <c r="AN32" s="214"/>
      <c r="AO32" s="23">
        <f t="shared" si="4"/>
        <v>0</v>
      </c>
      <c r="AP32" s="23">
        <f t="shared" si="5"/>
        <v>0</v>
      </c>
      <c r="AQ32" s="22"/>
      <c r="AR32" s="22"/>
      <c r="AS32" s="22"/>
    </row>
    <row r="33" spans="2:115" hidden="1" outlineLevel="1" x14ac:dyDescent="0.2">
      <c r="B33" s="213">
        <f t="shared" si="8"/>
        <v>2039</v>
      </c>
      <c r="C33" s="213"/>
      <c r="D33" s="213"/>
      <c r="E33" s="213"/>
      <c r="F33" s="213"/>
      <c r="G33" s="213"/>
      <c r="H33" s="23">
        <f t="shared" si="6"/>
        <v>0</v>
      </c>
      <c r="I33" s="23">
        <f t="shared" si="0"/>
        <v>0</v>
      </c>
      <c r="J33" s="22"/>
      <c r="K33" s="22"/>
      <c r="L33" s="22"/>
      <c r="M33" s="214">
        <f t="shared" si="9"/>
        <v>2036</v>
      </c>
      <c r="N33" s="214"/>
      <c r="O33" s="214"/>
      <c r="P33" s="214"/>
      <c r="Q33" s="214"/>
      <c r="R33" s="214"/>
      <c r="S33" s="23">
        <f t="shared" si="1"/>
        <v>0</v>
      </c>
      <c r="T33" s="23">
        <f t="shared" si="2"/>
        <v>0</v>
      </c>
      <c r="U33" s="22"/>
      <c r="V33" s="22"/>
      <c r="W33" s="22"/>
      <c r="X33" s="213">
        <f t="shared" si="10"/>
        <v>2039</v>
      </c>
      <c r="Y33" s="213"/>
      <c r="Z33" s="213"/>
      <c r="AA33" s="213"/>
      <c r="AB33" s="213"/>
      <c r="AC33" s="213"/>
      <c r="AD33" s="23">
        <f t="shared" si="12"/>
        <v>0</v>
      </c>
      <c r="AE33" s="23">
        <f t="shared" si="3"/>
        <v>0</v>
      </c>
      <c r="AF33" s="22"/>
      <c r="AG33" s="22"/>
      <c r="AH33" s="22"/>
      <c r="AI33" s="214">
        <f t="shared" si="11"/>
        <v>2039</v>
      </c>
      <c r="AJ33" s="214"/>
      <c r="AK33" s="214"/>
      <c r="AL33" s="214"/>
      <c r="AM33" s="214"/>
      <c r="AN33" s="214"/>
      <c r="AO33" s="23">
        <f t="shared" si="4"/>
        <v>0</v>
      </c>
      <c r="AP33" s="23">
        <f t="shared" si="5"/>
        <v>0</v>
      </c>
      <c r="AQ33" s="22"/>
      <c r="AR33" s="22"/>
      <c r="AS33" s="22"/>
    </row>
    <row r="34" spans="2:115" hidden="1" outlineLevel="1" x14ac:dyDescent="0.2">
      <c r="B34" s="213">
        <f t="shared" si="8"/>
        <v>2040</v>
      </c>
      <c r="C34" s="213"/>
      <c r="D34" s="213"/>
      <c r="E34" s="213"/>
      <c r="F34" s="213"/>
      <c r="G34" s="213"/>
      <c r="H34" s="23">
        <f t="shared" si="6"/>
        <v>0</v>
      </c>
      <c r="I34" s="23">
        <f t="shared" si="0"/>
        <v>0</v>
      </c>
      <c r="J34" s="22"/>
      <c r="K34" s="22"/>
      <c r="L34" s="22"/>
      <c r="M34" s="214">
        <f t="shared" si="9"/>
        <v>2037</v>
      </c>
      <c r="N34" s="214"/>
      <c r="O34" s="214"/>
      <c r="P34" s="214"/>
      <c r="Q34" s="214"/>
      <c r="R34" s="214"/>
      <c r="S34" s="23">
        <f t="shared" si="1"/>
        <v>0</v>
      </c>
      <c r="T34" s="23">
        <f t="shared" si="2"/>
        <v>0</v>
      </c>
      <c r="U34" s="22"/>
      <c r="V34" s="22"/>
      <c r="W34" s="22"/>
      <c r="X34" s="213">
        <f t="shared" si="10"/>
        <v>2040</v>
      </c>
      <c r="Y34" s="213"/>
      <c r="Z34" s="213"/>
      <c r="AA34" s="213"/>
      <c r="AB34" s="213"/>
      <c r="AC34" s="213"/>
      <c r="AD34" s="23">
        <f t="shared" si="12"/>
        <v>0</v>
      </c>
      <c r="AE34" s="23">
        <f t="shared" si="3"/>
        <v>0</v>
      </c>
      <c r="AF34" s="22"/>
      <c r="AG34" s="22"/>
      <c r="AH34" s="22"/>
      <c r="AI34" s="214">
        <f t="shared" si="11"/>
        <v>2040</v>
      </c>
      <c r="AJ34" s="214"/>
      <c r="AK34" s="214"/>
      <c r="AL34" s="214"/>
      <c r="AM34" s="214"/>
      <c r="AN34" s="214"/>
      <c r="AO34" s="23">
        <f t="shared" si="4"/>
        <v>0</v>
      </c>
      <c r="AP34" s="23">
        <f t="shared" si="5"/>
        <v>0</v>
      </c>
      <c r="AQ34" s="22"/>
      <c r="AR34" s="22"/>
      <c r="AS34" s="22"/>
    </row>
    <row r="35" spans="2:115" hidden="1" outlineLevel="1" x14ac:dyDescent="0.2">
      <c r="B35" s="213">
        <f t="shared" si="8"/>
        <v>2041</v>
      </c>
      <c r="C35" s="213"/>
      <c r="D35" s="213"/>
      <c r="E35" s="213"/>
      <c r="F35" s="213"/>
      <c r="G35" s="213"/>
      <c r="H35" s="23">
        <f t="shared" si="6"/>
        <v>0</v>
      </c>
      <c r="I35" s="23">
        <f t="shared" si="0"/>
        <v>0</v>
      </c>
      <c r="J35" s="22"/>
      <c r="K35" s="22"/>
      <c r="L35" s="22"/>
      <c r="M35" s="214">
        <f t="shared" si="9"/>
        <v>2038</v>
      </c>
      <c r="N35" s="214"/>
      <c r="O35" s="214"/>
      <c r="P35" s="214"/>
      <c r="Q35" s="214"/>
      <c r="R35" s="214"/>
      <c r="S35" s="23">
        <f t="shared" si="1"/>
        <v>0</v>
      </c>
      <c r="T35" s="23">
        <f t="shared" si="2"/>
        <v>0</v>
      </c>
      <c r="U35" s="22"/>
      <c r="V35" s="22"/>
      <c r="W35" s="22"/>
      <c r="X35" s="213">
        <f t="shared" si="10"/>
        <v>2041</v>
      </c>
      <c r="Y35" s="213"/>
      <c r="Z35" s="213"/>
      <c r="AA35" s="213"/>
      <c r="AB35" s="213"/>
      <c r="AC35" s="213"/>
      <c r="AD35" s="23">
        <f t="shared" si="12"/>
        <v>0</v>
      </c>
      <c r="AE35" s="23">
        <f t="shared" si="3"/>
        <v>0</v>
      </c>
      <c r="AF35" s="22"/>
      <c r="AG35" s="22"/>
      <c r="AH35" s="22"/>
      <c r="AI35" s="214">
        <f t="shared" si="11"/>
        <v>2041</v>
      </c>
      <c r="AJ35" s="214"/>
      <c r="AK35" s="214"/>
      <c r="AL35" s="214"/>
      <c r="AM35" s="214"/>
      <c r="AN35" s="214"/>
      <c r="AO35" s="23">
        <f t="shared" si="4"/>
        <v>0</v>
      </c>
      <c r="AP35" s="23">
        <f t="shared" si="5"/>
        <v>0</v>
      </c>
      <c r="AQ35" s="22"/>
      <c r="AR35" s="22"/>
      <c r="AS35" s="22"/>
    </row>
    <row r="36" spans="2:115" hidden="1" outlineLevel="1" x14ac:dyDescent="0.2">
      <c r="B36" s="213">
        <f t="shared" si="8"/>
        <v>2042</v>
      </c>
      <c r="C36" s="213"/>
      <c r="D36" s="213"/>
      <c r="E36" s="213"/>
      <c r="F36" s="213"/>
      <c r="G36" s="213"/>
      <c r="H36" s="23">
        <f t="shared" si="6"/>
        <v>0</v>
      </c>
      <c r="I36" s="23">
        <f t="shared" si="0"/>
        <v>0</v>
      </c>
      <c r="J36" s="22"/>
      <c r="K36" s="22"/>
      <c r="L36" s="22"/>
      <c r="M36" s="214">
        <f t="shared" si="9"/>
        <v>2039</v>
      </c>
      <c r="N36" s="214"/>
      <c r="O36" s="214"/>
      <c r="P36" s="214"/>
      <c r="Q36" s="214"/>
      <c r="R36" s="214"/>
      <c r="S36" s="23">
        <f t="shared" si="1"/>
        <v>0</v>
      </c>
      <c r="T36" s="23">
        <f t="shared" si="2"/>
        <v>0</v>
      </c>
      <c r="U36" s="22"/>
      <c r="V36" s="22"/>
      <c r="W36" s="22"/>
      <c r="X36" s="213">
        <f t="shared" si="10"/>
        <v>2042</v>
      </c>
      <c r="Y36" s="213"/>
      <c r="Z36" s="213"/>
      <c r="AA36" s="213"/>
      <c r="AB36" s="213"/>
      <c r="AC36" s="213"/>
      <c r="AD36" s="23">
        <f t="shared" si="12"/>
        <v>0</v>
      </c>
      <c r="AE36" s="23">
        <f t="shared" si="3"/>
        <v>0</v>
      </c>
      <c r="AF36" s="22"/>
      <c r="AG36" s="22"/>
      <c r="AH36" s="22"/>
      <c r="AI36" s="214">
        <f t="shared" si="11"/>
        <v>2042</v>
      </c>
      <c r="AJ36" s="214"/>
      <c r="AK36" s="214"/>
      <c r="AL36" s="214"/>
      <c r="AM36" s="214"/>
      <c r="AN36" s="214"/>
      <c r="AO36" s="23">
        <f t="shared" si="4"/>
        <v>0</v>
      </c>
      <c r="AP36" s="23">
        <f t="shared" si="5"/>
        <v>0</v>
      </c>
      <c r="AQ36" s="22"/>
      <c r="AR36" s="22"/>
      <c r="AS36" s="22"/>
    </row>
    <row r="37" spans="2:115" hidden="1" outlineLevel="1" x14ac:dyDescent="0.2">
      <c r="B37" s="213">
        <f t="shared" si="8"/>
        <v>2043</v>
      </c>
      <c r="C37" s="213"/>
      <c r="D37" s="213"/>
      <c r="E37" s="213"/>
      <c r="F37" s="213"/>
      <c r="G37" s="213"/>
      <c r="H37" s="23">
        <f t="shared" si="6"/>
        <v>0</v>
      </c>
      <c r="I37" s="23">
        <f>SUMIF(E$41:E$291,B37,I$41:I$291)</f>
        <v>0</v>
      </c>
      <c r="J37" s="22"/>
      <c r="K37" s="22"/>
      <c r="L37" s="22"/>
      <c r="M37" s="214">
        <f t="shared" si="9"/>
        <v>2040</v>
      </c>
      <c r="N37" s="214"/>
      <c r="O37" s="214"/>
      <c r="P37" s="214"/>
      <c r="Q37" s="214"/>
      <c r="R37" s="214"/>
      <c r="S37" s="23">
        <f t="shared" si="1"/>
        <v>0</v>
      </c>
      <c r="T37" s="23">
        <f t="shared" si="2"/>
        <v>0</v>
      </c>
      <c r="U37" s="22"/>
      <c r="V37" s="22"/>
      <c r="W37" s="22"/>
      <c r="X37" s="213">
        <f t="shared" si="10"/>
        <v>2043</v>
      </c>
      <c r="Y37" s="213"/>
      <c r="Z37" s="213"/>
      <c r="AA37" s="213"/>
      <c r="AB37" s="213"/>
      <c r="AC37" s="213"/>
      <c r="AD37" s="23">
        <f t="shared" si="12"/>
        <v>0</v>
      </c>
      <c r="AE37" s="23">
        <f>SUMIF(AA$41:AA$291,X37,AE$41:AE$291)</f>
        <v>0</v>
      </c>
      <c r="AF37" s="22"/>
      <c r="AG37" s="22"/>
      <c r="AH37" s="22"/>
      <c r="AI37" s="214">
        <f t="shared" si="11"/>
        <v>2043</v>
      </c>
      <c r="AJ37" s="214"/>
      <c r="AK37" s="214"/>
      <c r="AL37" s="214"/>
      <c r="AM37" s="214"/>
      <c r="AN37" s="214"/>
      <c r="AO37" s="23">
        <f t="shared" si="4"/>
        <v>0</v>
      </c>
      <c r="AP37" s="23">
        <f t="shared" si="5"/>
        <v>0</v>
      </c>
      <c r="AQ37" s="22"/>
      <c r="AR37" s="22"/>
      <c r="AS37" s="22"/>
    </row>
    <row r="38" spans="2:115" collapsed="1" x14ac:dyDescent="0.2">
      <c r="G38" s="18"/>
      <c r="R38" s="24"/>
      <c r="S38" s="24"/>
      <c r="AC38" s="18"/>
      <c r="AN38" s="24"/>
      <c r="AO38" s="24"/>
    </row>
    <row r="39" spans="2:115" ht="13.5" thickBot="1" x14ac:dyDescent="0.25">
      <c r="G39" s="24"/>
      <c r="H39" s="24"/>
      <c r="R39" s="24"/>
      <c r="S39" s="24"/>
      <c r="AC39" s="24"/>
      <c r="AD39" s="24"/>
      <c r="AN39" s="24"/>
      <c r="AO39" s="24"/>
    </row>
    <row r="40" spans="2:115" s="29" customFormat="1" ht="32.25" customHeight="1" thickBot="1" x14ac:dyDescent="0.25">
      <c r="B40" s="210" t="s">
        <v>40</v>
      </c>
      <c r="C40" s="211"/>
      <c r="D40" s="211"/>
      <c r="E40" s="212"/>
      <c r="F40" s="25"/>
      <c r="G40" s="26" t="s">
        <v>41</v>
      </c>
      <c r="H40" s="26" t="s">
        <v>37</v>
      </c>
      <c r="I40" s="27" t="s">
        <v>38</v>
      </c>
      <c r="J40" s="27" t="s">
        <v>42</v>
      </c>
      <c r="K40" s="28" t="str">
        <f>IF(H7=4,"Trimestrialités",IF(H7=12,"Mensualités","Annuités"))</f>
        <v>Mensualités</v>
      </c>
      <c r="M40" s="210" t="s">
        <v>40</v>
      </c>
      <c r="N40" s="211"/>
      <c r="O40" s="211"/>
      <c r="P40" s="212"/>
      <c r="Q40" s="25"/>
      <c r="R40" s="26" t="s">
        <v>41</v>
      </c>
      <c r="S40" s="26" t="s">
        <v>37</v>
      </c>
      <c r="T40" s="27" t="s">
        <v>38</v>
      </c>
      <c r="U40" s="27" t="s">
        <v>42</v>
      </c>
      <c r="V40" s="28" t="str">
        <f>IF(S7=4,"Trimestrialités",IF(S7=12,"Mensualités","Annuités"))</f>
        <v>Trimestrialités</v>
      </c>
      <c r="X40" s="210" t="s">
        <v>40</v>
      </c>
      <c r="Y40" s="211"/>
      <c r="Z40" s="211"/>
      <c r="AA40" s="212"/>
      <c r="AB40" s="25"/>
      <c r="AC40" s="26" t="s">
        <v>41</v>
      </c>
      <c r="AD40" s="26" t="s">
        <v>37</v>
      </c>
      <c r="AE40" s="27" t="s">
        <v>38</v>
      </c>
      <c r="AF40" s="27" t="s">
        <v>42</v>
      </c>
      <c r="AG40" s="28" t="str">
        <f>IF(AD7=4,"Trimestrialités",IF(AD7=12,"Mensualités","Annuités"))</f>
        <v>Mensualités</v>
      </c>
      <c r="AI40" s="210" t="s">
        <v>40</v>
      </c>
      <c r="AJ40" s="211"/>
      <c r="AK40" s="211"/>
      <c r="AL40" s="212"/>
      <c r="AM40" s="25"/>
      <c r="AN40" s="26" t="s">
        <v>41</v>
      </c>
      <c r="AO40" s="26" t="s">
        <v>37</v>
      </c>
      <c r="AP40" s="27" t="s">
        <v>38</v>
      </c>
      <c r="AQ40" s="27" t="s">
        <v>42</v>
      </c>
      <c r="AR40" s="28" t="str">
        <f>IF(AO7=4,"Trimestrialités",IF(AO7=12,"Mensualités","Annuités"))</f>
        <v>Trimestrialités</v>
      </c>
    </row>
    <row r="41" spans="2:115" outlineLevel="1" x14ac:dyDescent="0.2">
      <c r="B41" s="30">
        <f>EDATE(DATE(H8,H9+1,1),(12/H$7-1))</f>
        <v>44958</v>
      </c>
      <c r="C41" s="31">
        <v>1</v>
      </c>
      <c r="D41" s="31">
        <f>MONTH(B41)</f>
        <v>2</v>
      </c>
      <c r="E41" s="31">
        <f>YEAR(B41)</f>
        <v>2023</v>
      </c>
      <c r="F41" s="31" t="str">
        <f>CONCATENATE(D41,E41)</f>
        <v>22023</v>
      </c>
      <c r="G41" s="32">
        <f>H4</f>
        <v>0</v>
      </c>
      <c r="H41" s="32">
        <f>IF(H$5=0,0,G41*(H$5/H$7))</f>
        <v>0</v>
      </c>
      <c r="I41" s="32">
        <f>IF(H$12-H41&lt;H$12,
IF(G41&gt;H$12,
IF(H$11&gt;C41,H$12-H41,G41),G41),
IF(C41&lt;=H$11,H$12,0))</f>
        <v>0</v>
      </c>
      <c r="J41" s="32">
        <f>G41-I41</f>
        <v>0</v>
      </c>
      <c r="K41" s="33">
        <f>H41+I41</f>
        <v>0</v>
      </c>
      <c r="L41" s="34"/>
      <c r="M41" s="35">
        <f>EDATE(DATE(S8,S9+1,1),(12/S$7-1))</f>
        <v>44256</v>
      </c>
      <c r="N41" s="31">
        <v>1</v>
      </c>
      <c r="O41" s="31">
        <f>MONTH(M41)</f>
        <v>3</v>
      </c>
      <c r="P41" s="31">
        <f>YEAR(M41)</f>
        <v>2021</v>
      </c>
      <c r="Q41" s="31" t="str">
        <f>CONCATENATE(O41,P41)</f>
        <v>32021</v>
      </c>
      <c r="R41" s="32">
        <f>S4</f>
        <v>0</v>
      </c>
      <c r="S41" s="32">
        <f>IF(S$5=0,0,R41*(S$5/S$7))</f>
        <v>0</v>
      </c>
      <c r="T41" s="32">
        <f t="shared" ref="T41:T104" si="13">IF(S$12-S41&lt;S$12,
IF(R41&gt;S$12,
IF(S$11&gt;N41,S$12-S41,R41),R41),
IF(N41&lt;=S$11,S$12,0))</f>
        <v>0</v>
      </c>
      <c r="U41" s="32">
        <f>R41-T41</f>
        <v>0</v>
      </c>
      <c r="V41" s="33">
        <f>S41+T41</f>
        <v>0</v>
      </c>
      <c r="W41" s="34"/>
      <c r="X41" s="30">
        <f>EDATE(DATE(AD8,AD9+1,1),(12/AD$7-1))</f>
        <v>44958</v>
      </c>
      <c r="Y41" s="31">
        <v>1</v>
      </c>
      <c r="Z41" s="31">
        <f>MONTH(X41)</f>
        <v>2</v>
      </c>
      <c r="AA41" s="31">
        <f>YEAR(X41)</f>
        <v>2023</v>
      </c>
      <c r="AB41" s="31" t="str">
        <f>CONCATENATE(Z41,AA41)</f>
        <v>22023</v>
      </c>
      <c r="AC41" s="32">
        <f>AD4</f>
        <v>0</v>
      </c>
      <c r="AD41" s="32">
        <f>IF(AD$5=0,0,AC41*(AD$5/AD$7))</f>
        <v>0</v>
      </c>
      <c r="AE41" s="32">
        <f>IF(AD$12-AD41&lt;AD$12,
IF(AC41&gt;AD$12,
IF(AD$11&gt;Y41,AD$12-AD41,AC41),AC41),
IF(Y41&lt;=AD$11,AD$12,0))</f>
        <v>0</v>
      </c>
      <c r="AF41" s="32">
        <f>AC41-AE41</f>
        <v>0</v>
      </c>
      <c r="AG41" s="33">
        <f>AD41+AE41</f>
        <v>0</v>
      </c>
      <c r="AH41" s="34"/>
      <c r="AI41" s="35">
        <f>EDATE(DATE(AO8,AO9+1,1),(12/AO$7-1))</f>
        <v>45017</v>
      </c>
      <c r="AJ41" s="31">
        <v>1</v>
      </c>
      <c r="AK41" s="31">
        <f>MONTH(AI41)</f>
        <v>4</v>
      </c>
      <c r="AL41" s="31">
        <f>YEAR(AI41)</f>
        <v>2023</v>
      </c>
      <c r="AM41" s="31" t="str">
        <f>CONCATENATE(AK41,AL41)</f>
        <v>42023</v>
      </c>
      <c r="AN41" s="32">
        <f>AO4</f>
        <v>0</v>
      </c>
      <c r="AO41" s="32">
        <f>IF(AO$5=0,0,AN41*(AO$5/AO$7))</f>
        <v>0</v>
      </c>
      <c r="AP41" s="32">
        <f t="shared" ref="AP41:AP104" si="14">IF(AO$12-AO41&lt;AO$12,
IF(AN41&gt;AO$12,
IF(AO$11&gt;AJ41,AO$12-AO41,AN41),AN41),
IF(AJ41&lt;=AO$11,AO$12,0))</f>
        <v>0</v>
      </c>
      <c r="AQ41" s="32">
        <f>AN41-AP41</f>
        <v>0</v>
      </c>
      <c r="AR41" s="33">
        <f>AO41+AP41</f>
        <v>0</v>
      </c>
      <c r="AS41" s="34"/>
    </row>
    <row r="42" spans="2:115" outlineLevel="1" x14ac:dyDescent="0.2">
      <c r="B42" s="30">
        <f>EDATE(B41,12/H$7)</f>
        <v>44986</v>
      </c>
      <c r="C42" s="31">
        <f>C41+1</f>
        <v>2</v>
      </c>
      <c r="D42" s="31">
        <f t="shared" ref="D42:D105" si="15">MONTH(B42)</f>
        <v>3</v>
      </c>
      <c r="E42" s="31">
        <f>YEAR(B42)</f>
        <v>2023</v>
      </c>
      <c r="F42" s="31" t="str">
        <f t="shared" ref="F42:F105" si="16">CONCATENATE(D42,E42)</f>
        <v>32023</v>
      </c>
      <c r="G42" s="36">
        <f>IF(J41&gt;=0,J41,0)</f>
        <v>0</v>
      </c>
      <c r="H42" s="37">
        <f>IF(H$5=0,0,G42*(H$5/H$7))</f>
        <v>0</v>
      </c>
      <c r="I42" s="37">
        <f t="shared" ref="I42:I105" si="17">IF(H$12-H42&lt;H$12,
IF(G42&gt;H$12,
IF(H$11&gt;C42,H$12-H42,G42),G42),
IF(C42&lt;=H$11,H$12,0))</f>
        <v>0</v>
      </c>
      <c r="J42" s="37">
        <f>G42-I42</f>
        <v>0</v>
      </c>
      <c r="K42" s="38">
        <f>H42+I42</f>
        <v>0</v>
      </c>
      <c r="L42" s="34"/>
      <c r="M42" s="35">
        <f t="shared" ref="M42:M105" si="18">EDATE(M41,12/S$7)</f>
        <v>44348</v>
      </c>
      <c r="N42" s="31">
        <f>N41+1</f>
        <v>2</v>
      </c>
      <c r="O42" s="31">
        <f t="shared" ref="O42:O105" si="19">MONTH(M42)</f>
        <v>6</v>
      </c>
      <c r="P42" s="31">
        <f>YEAR(M42)</f>
        <v>2021</v>
      </c>
      <c r="Q42" s="31" t="str">
        <f t="shared" ref="Q42:Q105" si="20">CONCATENATE(O42,P42)</f>
        <v>62021</v>
      </c>
      <c r="R42" s="36">
        <f>IF(U41&gt;=0,U41,0)</f>
        <v>0</v>
      </c>
      <c r="S42" s="37">
        <f>IF(S$5=0,0,R42*(S$5/S$7))</f>
        <v>0</v>
      </c>
      <c r="T42" s="37">
        <f t="shared" si="13"/>
        <v>0</v>
      </c>
      <c r="U42" s="37">
        <f>R42-T42</f>
        <v>0</v>
      </c>
      <c r="V42" s="38">
        <f>S42+T42</f>
        <v>0</v>
      </c>
      <c r="W42" s="34"/>
      <c r="X42" s="30">
        <f>EDATE(X41,12/AD$7)</f>
        <v>44986</v>
      </c>
      <c r="Y42" s="31">
        <f>Y41+1</f>
        <v>2</v>
      </c>
      <c r="Z42" s="31">
        <f t="shared" ref="Z42:Z105" si="21">MONTH(X42)</f>
        <v>3</v>
      </c>
      <c r="AA42" s="31">
        <f>YEAR(X42)</f>
        <v>2023</v>
      </c>
      <c r="AB42" s="31" t="str">
        <f t="shared" ref="AB42:AB105" si="22">CONCATENATE(Z42,AA42)</f>
        <v>32023</v>
      </c>
      <c r="AC42" s="36">
        <f>IF(AF41&gt;=0,AF41,0)</f>
        <v>0</v>
      </c>
      <c r="AD42" s="37">
        <f>IF(AD$5=0,0,AC42*(AD$5/AD$7))</f>
        <v>0</v>
      </c>
      <c r="AE42" s="37">
        <f t="shared" ref="AE42:AE105" si="23">IF(AD$12-AD42&lt;AD$12,
IF(AC42&gt;AD$12,
IF(AD$11&gt;Y42,AD$12-AD42,AC42),AC42),
IF(Y42&lt;=AD$11,AD$12,0))</f>
        <v>0</v>
      </c>
      <c r="AF42" s="37">
        <f>AC42-AE42</f>
        <v>0</v>
      </c>
      <c r="AG42" s="38">
        <f>AD42+AE42</f>
        <v>0</v>
      </c>
      <c r="AH42" s="34"/>
      <c r="AI42" s="35">
        <f t="shared" ref="AI42:AI105" si="24">EDATE(AI41,12/AO$7)</f>
        <v>45108</v>
      </c>
      <c r="AJ42" s="31">
        <f>AJ41+1</f>
        <v>2</v>
      </c>
      <c r="AK42" s="31">
        <f t="shared" ref="AK42:AK105" si="25">MONTH(AI42)</f>
        <v>7</v>
      </c>
      <c r="AL42" s="31">
        <f>YEAR(AI42)</f>
        <v>2023</v>
      </c>
      <c r="AM42" s="31" t="str">
        <f t="shared" ref="AM42:AM105" si="26">CONCATENATE(AK42,AL42)</f>
        <v>72023</v>
      </c>
      <c r="AN42" s="36">
        <f>IF(AQ41&gt;=0,AQ41,0)</f>
        <v>0</v>
      </c>
      <c r="AO42" s="37">
        <f>IF(AO$5=0,0,AN42*(AO$5/AO$7))</f>
        <v>0</v>
      </c>
      <c r="AP42" s="37">
        <f t="shared" si="14"/>
        <v>0</v>
      </c>
      <c r="AQ42" s="37">
        <f>AN42-AP42</f>
        <v>0</v>
      </c>
      <c r="AR42" s="38">
        <f>AO42+AP42</f>
        <v>0</v>
      </c>
      <c r="AS42" s="34"/>
    </row>
    <row r="43" spans="2:115" outlineLevel="1" x14ac:dyDescent="0.2">
      <c r="B43" s="30">
        <f t="shared" ref="B43:B106" si="27">EDATE(B42,12/H$7)</f>
        <v>45017</v>
      </c>
      <c r="C43" s="31">
        <f t="shared" ref="C43:C106" si="28">C42+1</f>
        <v>3</v>
      </c>
      <c r="D43" s="31">
        <f t="shared" si="15"/>
        <v>4</v>
      </c>
      <c r="E43" s="31">
        <f t="shared" ref="E43:E106" si="29">YEAR(B43)</f>
        <v>2023</v>
      </c>
      <c r="F43" s="31" t="str">
        <f t="shared" si="16"/>
        <v>42023</v>
      </c>
      <c r="G43" s="36">
        <f t="shared" ref="G43:G106" si="30">IF(J42&gt;=0,J42,0)</f>
        <v>0</v>
      </c>
      <c r="H43" s="37">
        <f t="shared" ref="H43:H106" si="31">IF(H$5=0,0,G43*(H$5/H$7))</f>
        <v>0</v>
      </c>
      <c r="I43" s="37">
        <f t="shared" si="17"/>
        <v>0</v>
      </c>
      <c r="J43" s="37">
        <f t="shared" ref="J43:J106" si="32">G43-I43</f>
        <v>0</v>
      </c>
      <c r="K43" s="38">
        <f t="shared" ref="K43:K50" si="33">H43+I43</f>
        <v>0</v>
      </c>
      <c r="L43" s="34"/>
      <c r="M43" s="35">
        <f t="shared" si="18"/>
        <v>44440</v>
      </c>
      <c r="N43" s="31">
        <f t="shared" ref="N43:N106" si="34">N42+1</f>
        <v>3</v>
      </c>
      <c r="O43" s="31">
        <f t="shared" si="19"/>
        <v>9</v>
      </c>
      <c r="P43" s="31">
        <f t="shared" ref="P43:P106" si="35">YEAR(M43)</f>
        <v>2021</v>
      </c>
      <c r="Q43" s="31" t="str">
        <f t="shared" si="20"/>
        <v>92021</v>
      </c>
      <c r="R43" s="36">
        <f t="shared" ref="R43:R106" si="36">IF(U42&gt;=0,U42,0)</f>
        <v>0</v>
      </c>
      <c r="S43" s="37">
        <f t="shared" ref="S43:S106" si="37">IF(S$5=0,0,R43*(S$5/S$7))</f>
        <v>0</v>
      </c>
      <c r="T43" s="37">
        <f t="shared" si="13"/>
        <v>0</v>
      </c>
      <c r="U43" s="37">
        <f t="shared" ref="U43:U106" si="38">R43-T43</f>
        <v>0</v>
      </c>
      <c r="V43" s="38">
        <f t="shared" ref="V43:V106" si="39">S43+T43</f>
        <v>0</v>
      </c>
      <c r="W43" s="34"/>
      <c r="X43" s="30">
        <f t="shared" ref="X43:X106" si="40">EDATE(X42,12/AD$7)</f>
        <v>45017</v>
      </c>
      <c r="Y43" s="31">
        <f t="shared" ref="Y43:Y106" si="41">Y42+1</f>
        <v>3</v>
      </c>
      <c r="Z43" s="31">
        <f t="shared" si="21"/>
        <v>4</v>
      </c>
      <c r="AA43" s="31">
        <f t="shared" ref="AA43:AA106" si="42">YEAR(X43)</f>
        <v>2023</v>
      </c>
      <c r="AB43" s="31" t="str">
        <f t="shared" si="22"/>
        <v>42023</v>
      </c>
      <c r="AC43" s="36">
        <f t="shared" ref="AC43:AC56" si="43">IF(AF42&gt;=0,AF42,0)</f>
        <v>0</v>
      </c>
      <c r="AD43" s="37">
        <f t="shared" ref="AD43:AD106" si="44">IF(AD$5=0,0,AC43*(AD$5/AD$7))</f>
        <v>0</v>
      </c>
      <c r="AE43" s="37">
        <f t="shared" si="23"/>
        <v>0</v>
      </c>
      <c r="AF43" s="37">
        <f t="shared" ref="AF43:AF106" si="45">AC43-AE43</f>
        <v>0</v>
      </c>
      <c r="AG43" s="38">
        <f t="shared" ref="AG43:AG50" si="46">AD43+AE43</f>
        <v>0</v>
      </c>
      <c r="AH43" s="34"/>
      <c r="AI43" s="35">
        <f t="shared" si="24"/>
        <v>45200</v>
      </c>
      <c r="AJ43" s="31">
        <f t="shared" ref="AJ43:AJ106" si="47">AJ42+1</f>
        <v>3</v>
      </c>
      <c r="AK43" s="31">
        <f t="shared" si="25"/>
        <v>10</v>
      </c>
      <c r="AL43" s="31">
        <f t="shared" ref="AL43:AL106" si="48">YEAR(AI43)</f>
        <v>2023</v>
      </c>
      <c r="AM43" s="31" t="str">
        <f t="shared" si="26"/>
        <v>102023</v>
      </c>
      <c r="AN43" s="36">
        <f t="shared" ref="AN43:AN106" si="49">IF(AQ42&gt;=0,AQ42,0)</f>
        <v>0</v>
      </c>
      <c r="AO43" s="37">
        <f t="shared" ref="AO43:AO106" si="50">IF(AO$5=0,0,AN43*(AO$5/AO$7))</f>
        <v>0</v>
      </c>
      <c r="AP43" s="37">
        <f t="shared" si="14"/>
        <v>0</v>
      </c>
      <c r="AQ43" s="37">
        <f t="shared" ref="AQ43:AQ106" si="51">AN43-AP43</f>
        <v>0</v>
      </c>
      <c r="AR43" s="38">
        <f t="shared" ref="AR43:AR106" si="52">AO43+AP43</f>
        <v>0</v>
      </c>
      <c r="AS43" s="34"/>
    </row>
    <row r="44" spans="2:115" s="29" customFormat="1" outlineLevel="1" x14ac:dyDescent="0.2">
      <c r="B44" s="30">
        <f t="shared" si="27"/>
        <v>45047</v>
      </c>
      <c r="C44" s="31">
        <f t="shared" si="28"/>
        <v>4</v>
      </c>
      <c r="D44" s="31">
        <f t="shared" si="15"/>
        <v>5</v>
      </c>
      <c r="E44" s="31">
        <f t="shared" si="29"/>
        <v>2023</v>
      </c>
      <c r="F44" s="31" t="str">
        <f t="shared" si="16"/>
        <v>52023</v>
      </c>
      <c r="G44" s="36">
        <f t="shared" si="30"/>
        <v>0</v>
      </c>
      <c r="H44" s="37">
        <f t="shared" si="31"/>
        <v>0</v>
      </c>
      <c r="I44" s="37">
        <f t="shared" si="17"/>
        <v>0</v>
      </c>
      <c r="J44" s="37">
        <f t="shared" si="32"/>
        <v>0</v>
      </c>
      <c r="K44" s="38">
        <f t="shared" si="33"/>
        <v>0</v>
      </c>
      <c r="L44" s="39"/>
      <c r="M44" s="35">
        <f t="shared" si="18"/>
        <v>44531</v>
      </c>
      <c r="N44" s="31">
        <f t="shared" si="34"/>
        <v>4</v>
      </c>
      <c r="O44" s="31">
        <f t="shared" si="19"/>
        <v>12</v>
      </c>
      <c r="P44" s="31">
        <f t="shared" si="35"/>
        <v>2021</v>
      </c>
      <c r="Q44" s="31" t="str">
        <f t="shared" si="20"/>
        <v>122021</v>
      </c>
      <c r="R44" s="36">
        <f t="shared" si="36"/>
        <v>0</v>
      </c>
      <c r="S44" s="37">
        <f t="shared" si="37"/>
        <v>0</v>
      </c>
      <c r="T44" s="37">
        <f t="shared" si="13"/>
        <v>0</v>
      </c>
      <c r="U44" s="37">
        <f t="shared" si="38"/>
        <v>0</v>
      </c>
      <c r="V44" s="38">
        <f t="shared" si="39"/>
        <v>0</v>
      </c>
      <c r="W44" s="34"/>
      <c r="X44" s="30">
        <f t="shared" si="40"/>
        <v>45047</v>
      </c>
      <c r="Y44" s="31">
        <f t="shared" si="41"/>
        <v>4</v>
      </c>
      <c r="Z44" s="31">
        <f t="shared" si="21"/>
        <v>5</v>
      </c>
      <c r="AA44" s="31">
        <f t="shared" si="42"/>
        <v>2023</v>
      </c>
      <c r="AB44" s="31" t="str">
        <f t="shared" si="22"/>
        <v>52023</v>
      </c>
      <c r="AC44" s="36">
        <f t="shared" si="43"/>
        <v>0</v>
      </c>
      <c r="AD44" s="37">
        <f t="shared" si="44"/>
        <v>0</v>
      </c>
      <c r="AE44" s="37">
        <f t="shared" si="23"/>
        <v>0</v>
      </c>
      <c r="AF44" s="37">
        <f t="shared" si="45"/>
        <v>0</v>
      </c>
      <c r="AG44" s="38">
        <f t="shared" si="46"/>
        <v>0</v>
      </c>
      <c r="AH44" s="39"/>
      <c r="AI44" s="35">
        <f t="shared" si="24"/>
        <v>45292</v>
      </c>
      <c r="AJ44" s="31">
        <f t="shared" si="47"/>
        <v>4</v>
      </c>
      <c r="AK44" s="31">
        <f t="shared" si="25"/>
        <v>1</v>
      </c>
      <c r="AL44" s="31">
        <f t="shared" si="48"/>
        <v>2024</v>
      </c>
      <c r="AM44" s="31" t="str">
        <f t="shared" si="26"/>
        <v>12024</v>
      </c>
      <c r="AN44" s="36">
        <f t="shared" si="49"/>
        <v>0</v>
      </c>
      <c r="AO44" s="37">
        <f t="shared" si="50"/>
        <v>0</v>
      </c>
      <c r="AP44" s="37">
        <f t="shared" si="14"/>
        <v>0</v>
      </c>
      <c r="AQ44" s="37">
        <f t="shared" si="51"/>
        <v>0</v>
      </c>
      <c r="AR44" s="38">
        <f t="shared" si="52"/>
        <v>0</v>
      </c>
      <c r="AS44" s="34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</row>
    <row r="45" spans="2:115" outlineLevel="1" x14ac:dyDescent="0.2">
      <c r="B45" s="30">
        <f t="shared" si="27"/>
        <v>45078</v>
      </c>
      <c r="C45" s="31">
        <f t="shared" si="28"/>
        <v>5</v>
      </c>
      <c r="D45" s="31">
        <f t="shared" si="15"/>
        <v>6</v>
      </c>
      <c r="E45" s="31">
        <f t="shared" si="29"/>
        <v>2023</v>
      </c>
      <c r="F45" s="31" t="str">
        <f t="shared" si="16"/>
        <v>62023</v>
      </c>
      <c r="G45" s="36">
        <f t="shared" si="30"/>
        <v>0</v>
      </c>
      <c r="H45" s="37">
        <f t="shared" si="31"/>
        <v>0</v>
      </c>
      <c r="I45" s="37">
        <f t="shared" si="17"/>
        <v>0</v>
      </c>
      <c r="J45" s="37">
        <f t="shared" si="32"/>
        <v>0</v>
      </c>
      <c r="K45" s="38">
        <f t="shared" si="33"/>
        <v>0</v>
      </c>
      <c r="L45" s="34"/>
      <c r="M45" s="35">
        <f t="shared" si="18"/>
        <v>44621</v>
      </c>
      <c r="N45" s="31">
        <f t="shared" si="34"/>
        <v>5</v>
      </c>
      <c r="O45" s="31">
        <f t="shared" si="19"/>
        <v>3</v>
      </c>
      <c r="P45" s="31">
        <f t="shared" si="35"/>
        <v>2022</v>
      </c>
      <c r="Q45" s="31" t="str">
        <f t="shared" si="20"/>
        <v>32022</v>
      </c>
      <c r="R45" s="36">
        <f t="shared" si="36"/>
        <v>0</v>
      </c>
      <c r="S45" s="37">
        <f t="shared" si="37"/>
        <v>0</v>
      </c>
      <c r="T45" s="37">
        <f t="shared" si="13"/>
        <v>0</v>
      </c>
      <c r="U45" s="37">
        <f t="shared" si="38"/>
        <v>0</v>
      </c>
      <c r="V45" s="38">
        <f t="shared" si="39"/>
        <v>0</v>
      </c>
      <c r="W45" s="34"/>
      <c r="X45" s="30">
        <f t="shared" si="40"/>
        <v>45078</v>
      </c>
      <c r="Y45" s="31">
        <f t="shared" si="41"/>
        <v>5</v>
      </c>
      <c r="Z45" s="31">
        <f t="shared" si="21"/>
        <v>6</v>
      </c>
      <c r="AA45" s="31">
        <f t="shared" si="42"/>
        <v>2023</v>
      </c>
      <c r="AB45" s="31" t="str">
        <f t="shared" si="22"/>
        <v>62023</v>
      </c>
      <c r="AC45" s="36">
        <f t="shared" si="43"/>
        <v>0</v>
      </c>
      <c r="AD45" s="37">
        <f t="shared" si="44"/>
        <v>0</v>
      </c>
      <c r="AE45" s="37">
        <f t="shared" si="23"/>
        <v>0</v>
      </c>
      <c r="AF45" s="37">
        <f t="shared" si="45"/>
        <v>0</v>
      </c>
      <c r="AG45" s="38">
        <f t="shared" si="46"/>
        <v>0</v>
      </c>
      <c r="AH45" s="34"/>
      <c r="AI45" s="35">
        <f t="shared" si="24"/>
        <v>45383</v>
      </c>
      <c r="AJ45" s="31">
        <f t="shared" si="47"/>
        <v>5</v>
      </c>
      <c r="AK45" s="31">
        <f t="shared" si="25"/>
        <v>4</v>
      </c>
      <c r="AL45" s="31">
        <f t="shared" si="48"/>
        <v>2024</v>
      </c>
      <c r="AM45" s="31" t="str">
        <f t="shared" si="26"/>
        <v>42024</v>
      </c>
      <c r="AN45" s="36">
        <f t="shared" si="49"/>
        <v>0</v>
      </c>
      <c r="AO45" s="37">
        <f t="shared" si="50"/>
        <v>0</v>
      </c>
      <c r="AP45" s="37">
        <f t="shared" si="14"/>
        <v>0</v>
      </c>
      <c r="AQ45" s="37">
        <f t="shared" si="51"/>
        <v>0</v>
      </c>
      <c r="AR45" s="38">
        <f t="shared" si="52"/>
        <v>0</v>
      </c>
      <c r="AS45" s="34"/>
    </row>
    <row r="46" spans="2:115" outlineLevel="1" x14ac:dyDescent="0.2">
      <c r="B46" s="30">
        <f t="shared" si="27"/>
        <v>45108</v>
      </c>
      <c r="C46" s="31">
        <f t="shared" si="28"/>
        <v>6</v>
      </c>
      <c r="D46" s="31">
        <f t="shared" si="15"/>
        <v>7</v>
      </c>
      <c r="E46" s="31">
        <f t="shared" si="29"/>
        <v>2023</v>
      </c>
      <c r="F46" s="31" t="str">
        <f t="shared" si="16"/>
        <v>72023</v>
      </c>
      <c r="G46" s="36">
        <f t="shared" si="30"/>
        <v>0</v>
      </c>
      <c r="H46" s="37">
        <f t="shared" si="31"/>
        <v>0</v>
      </c>
      <c r="I46" s="37">
        <f t="shared" si="17"/>
        <v>0</v>
      </c>
      <c r="J46" s="37">
        <f t="shared" si="32"/>
        <v>0</v>
      </c>
      <c r="K46" s="38">
        <f t="shared" si="33"/>
        <v>0</v>
      </c>
      <c r="L46" s="34"/>
      <c r="M46" s="35">
        <f t="shared" si="18"/>
        <v>44713</v>
      </c>
      <c r="N46" s="31">
        <f t="shared" si="34"/>
        <v>6</v>
      </c>
      <c r="O46" s="31">
        <f t="shared" si="19"/>
        <v>6</v>
      </c>
      <c r="P46" s="31">
        <f t="shared" si="35"/>
        <v>2022</v>
      </c>
      <c r="Q46" s="31" t="str">
        <f t="shared" si="20"/>
        <v>62022</v>
      </c>
      <c r="R46" s="36">
        <f t="shared" si="36"/>
        <v>0</v>
      </c>
      <c r="S46" s="37">
        <f t="shared" si="37"/>
        <v>0</v>
      </c>
      <c r="T46" s="37">
        <f t="shared" si="13"/>
        <v>0</v>
      </c>
      <c r="U46" s="37">
        <f t="shared" si="38"/>
        <v>0</v>
      </c>
      <c r="V46" s="38">
        <f t="shared" si="39"/>
        <v>0</v>
      </c>
      <c r="W46" s="34"/>
      <c r="X46" s="30">
        <f t="shared" si="40"/>
        <v>45108</v>
      </c>
      <c r="Y46" s="31">
        <f t="shared" si="41"/>
        <v>6</v>
      </c>
      <c r="Z46" s="31">
        <f t="shared" si="21"/>
        <v>7</v>
      </c>
      <c r="AA46" s="31">
        <f t="shared" si="42"/>
        <v>2023</v>
      </c>
      <c r="AB46" s="31" t="str">
        <f t="shared" si="22"/>
        <v>72023</v>
      </c>
      <c r="AC46" s="36">
        <f t="shared" si="43"/>
        <v>0</v>
      </c>
      <c r="AD46" s="37">
        <f t="shared" si="44"/>
        <v>0</v>
      </c>
      <c r="AE46" s="37">
        <f t="shared" si="23"/>
        <v>0</v>
      </c>
      <c r="AF46" s="37">
        <f t="shared" si="45"/>
        <v>0</v>
      </c>
      <c r="AG46" s="38">
        <f t="shared" si="46"/>
        <v>0</v>
      </c>
      <c r="AH46" s="34"/>
      <c r="AI46" s="35">
        <f t="shared" si="24"/>
        <v>45474</v>
      </c>
      <c r="AJ46" s="31">
        <f t="shared" si="47"/>
        <v>6</v>
      </c>
      <c r="AK46" s="31">
        <f t="shared" si="25"/>
        <v>7</v>
      </c>
      <c r="AL46" s="31">
        <f t="shared" si="48"/>
        <v>2024</v>
      </c>
      <c r="AM46" s="31" t="str">
        <f t="shared" si="26"/>
        <v>72024</v>
      </c>
      <c r="AN46" s="36">
        <f t="shared" si="49"/>
        <v>0</v>
      </c>
      <c r="AO46" s="37">
        <f t="shared" si="50"/>
        <v>0</v>
      </c>
      <c r="AP46" s="37">
        <f t="shared" si="14"/>
        <v>0</v>
      </c>
      <c r="AQ46" s="37">
        <f t="shared" si="51"/>
        <v>0</v>
      </c>
      <c r="AR46" s="38">
        <f t="shared" si="52"/>
        <v>0</v>
      </c>
      <c r="AS46" s="34"/>
    </row>
    <row r="47" spans="2:115" outlineLevel="1" x14ac:dyDescent="0.2">
      <c r="B47" s="30">
        <f t="shared" si="27"/>
        <v>45139</v>
      </c>
      <c r="C47" s="31">
        <f t="shared" si="28"/>
        <v>7</v>
      </c>
      <c r="D47" s="31">
        <f t="shared" si="15"/>
        <v>8</v>
      </c>
      <c r="E47" s="31">
        <f t="shared" si="29"/>
        <v>2023</v>
      </c>
      <c r="F47" s="31" t="str">
        <f t="shared" si="16"/>
        <v>82023</v>
      </c>
      <c r="G47" s="36">
        <f t="shared" si="30"/>
        <v>0</v>
      </c>
      <c r="H47" s="37">
        <f t="shared" si="31"/>
        <v>0</v>
      </c>
      <c r="I47" s="37">
        <f t="shared" si="17"/>
        <v>0</v>
      </c>
      <c r="J47" s="37">
        <f t="shared" si="32"/>
        <v>0</v>
      </c>
      <c r="K47" s="38">
        <f t="shared" si="33"/>
        <v>0</v>
      </c>
      <c r="L47" s="34"/>
      <c r="M47" s="35">
        <f t="shared" si="18"/>
        <v>44805</v>
      </c>
      <c r="N47" s="31">
        <f t="shared" si="34"/>
        <v>7</v>
      </c>
      <c r="O47" s="31">
        <f t="shared" si="19"/>
        <v>9</v>
      </c>
      <c r="P47" s="31">
        <f t="shared" si="35"/>
        <v>2022</v>
      </c>
      <c r="Q47" s="31" t="str">
        <f t="shared" si="20"/>
        <v>92022</v>
      </c>
      <c r="R47" s="36">
        <f t="shared" si="36"/>
        <v>0</v>
      </c>
      <c r="S47" s="37">
        <f t="shared" si="37"/>
        <v>0</v>
      </c>
      <c r="T47" s="37">
        <f t="shared" si="13"/>
        <v>0</v>
      </c>
      <c r="U47" s="37">
        <f t="shared" si="38"/>
        <v>0</v>
      </c>
      <c r="V47" s="38">
        <f t="shared" si="39"/>
        <v>0</v>
      </c>
      <c r="W47" s="34"/>
      <c r="X47" s="30">
        <f t="shared" si="40"/>
        <v>45139</v>
      </c>
      <c r="Y47" s="31">
        <f t="shared" si="41"/>
        <v>7</v>
      </c>
      <c r="Z47" s="31">
        <f t="shared" si="21"/>
        <v>8</v>
      </c>
      <c r="AA47" s="31">
        <f t="shared" si="42"/>
        <v>2023</v>
      </c>
      <c r="AB47" s="31" t="str">
        <f t="shared" si="22"/>
        <v>82023</v>
      </c>
      <c r="AC47" s="36">
        <f t="shared" si="43"/>
        <v>0</v>
      </c>
      <c r="AD47" s="37">
        <f t="shared" si="44"/>
        <v>0</v>
      </c>
      <c r="AE47" s="37">
        <f t="shared" si="23"/>
        <v>0</v>
      </c>
      <c r="AF47" s="37">
        <f t="shared" si="45"/>
        <v>0</v>
      </c>
      <c r="AG47" s="38">
        <f t="shared" si="46"/>
        <v>0</v>
      </c>
      <c r="AH47" s="34"/>
      <c r="AI47" s="35">
        <f t="shared" si="24"/>
        <v>45566</v>
      </c>
      <c r="AJ47" s="31">
        <f t="shared" si="47"/>
        <v>7</v>
      </c>
      <c r="AK47" s="31">
        <f t="shared" si="25"/>
        <v>10</v>
      </c>
      <c r="AL47" s="31">
        <f t="shared" si="48"/>
        <v>2024</v>
      </c>
      <c r="AM47" s="31" t="str">
        <f t="shared" si="26"/>
        <v>102024</v>
      </c>
      <c r="AN47" s="36">
        <f t="shared" si="49"/>
        <v>0</v>
      </c>
      <c r="AO47" s="37">
        <f t="shared" si="50"/>
        <v>0</v>
      </c>
      <c r="AP47" s="37">
        <f t="shared" si="14"/>
        <v>0</v>
      </c>
      <c r="AQ47" s="37">
        <f t="shared" si="51"/>
        <v>0</v>
      </c>
      <c r="AR47" s="38">
        <f t="shared" si="52"/>
        <v>0</v>
      </c>
      <c r="AS47" s="34"/>
    </row>
    <row r="48" spans="2:115" outlineLevel="1" x14ac:dyDescent="0.2">
      <c r="B48" s="30">
        <f t="shared" si="27"/>
        <v>45170</v>
      </c>
      <c r="C48" s="31">
        <f t="shared" si="28"/>
        <v>8</v>
      </c>
      <c r="D48" s="31">
        <f t="shared" si="15"/>
        <v>9</v>
      </c>
      <c r="E48" s="31">
        <f t="shared" si="29"/>
        <v>2023</v>
      </c>
      <c r="F48" s="31" t="str">
        <f t="shared" si="16"/>
        <v>92023</v>
      </c>
      <c r="G48" s="36">
        <f t="shared" si="30"/>
        <v>0</v>
      </c>
      <c r="H48" s="37">
        <f t="shared" si="31"/>
        <v>0</v>
      </c>
      <c r="I48" s="37">
        <f t="shared" si="17"/>
        <v>0</v>
      </c>
      <c r="J48" s="37">
        <f t="shared" si="32"/>
        <v>0</v>
      </c>
      <c r="K48" s="38">
        <f t="shared" si="33"/>
        <v>0</v>
      </c>
      <c r="L48" s="34"/>
      <c r="M48" s="35">
        <f t="shared" si="18"/>
        <v>44896</v>
      </c>
      <c r="N48" s="31">
        <f t="shared" si="34"/>
        <v>8</v>
      </c>
      <c r="O48" s="31">
        <f t="shared" si="19"/>
        <v>12</v>
      </c>
      <c r="P48" s="31">
        <f t="shared" si="35"/>
        <v>2022</v>
      </c>
      <c r="Q48" s="31" t="str">
        <f t="shared" si="20"/>
        <v>122022</v>
      </c>
      <c r="R48" s="36">
        <f t="shared" si="36"/>
        <v>0</v>
      </c>
      <c r="S48" s="37">
        <f t="shared" si="37"/>
        <v>0</v>
      </c>
      <c r="T48" s="37">
        <f t="shared" si="13"/>
        <v>0</v>
      </c>
      <c r="U48" s="37">
        <f t="shared" si="38"/>
        <v>0</v>
      </c>
      <c r="V48" s="38">
        <f t="shared" si="39"/>
        <v>0</v>
      </c>
      <c r="W48" s="34"/>
      <c r="X48" s="30">
        <f t="shared" si="40"/>
        <v>45170</v>
      </c>
      <c r="Y48" s="31">
        <f t="shared" si="41"/>
        <v>8</v>
      </c>
      <c r="Z48" s="31">
        <f t="shared" si="21"/>
        <v>9</v>
      </c>
      <c r="AA48" s="31">
        <f t="shared" si="42"/>
        <v>2023</v>
      </c>
      <c r="AB48" s="31" t="str">
        <f t="shared" si="22"/>
        <v>92023</v>
      </c>
      <c r="AC48" s="36">
        <f t="shared" si="43"/>
        <v>0</v>
      </c>
      <c r="AD48" s="37">
        <f t="shared" si="44"/>
        <v>0</v>
      </c>
      <c r="AE48" s="37">
        <f t="shared" si="23"/>
        <v>0</v>
      </c>
      <c r="AF48" s="37">
        <f t="shared" si="45"/>
        <v>0</v>
      </c>
      <c r="AG48" s="38">
        <f t="shared" si="46"/>
        <v>0</v>
      </c>
      <c r="AH48" s="34"/>
      <c r="AI48" s="35">
        <f t="shared" si="24"/>
        <v>45658</v>
      </c>
      <c r="AJ48" s="31">
        <f t="shared" si="47"/>
        <v>8</v>
      </c>
      <c r="AK48" s="31">
        <f t="shared" si="25"/>
        <v>1</v>
      </c>
      <c r="AL48" s="31">
        <f t="shared" si="48"/>
        <v>2025</v>
      </c>
      <c r="AM48" s="31" t="str">
        <f t="shared" si="26"/>
        <v>12025</v>
      </c>
      <c r="AN48" s="36">
        <f t="shared" si="49"/>
        <v>0</v>
      </c>
      <c r="AO48" s="37">
        <f t="shared" si="50"/>
        <v>0</v>
      </c>
      <c r="AP48" s="37">
        <f t="shared" si="14"/>
        <v>0</v>
      </c>
      <c r="AQ48" s="37">
        <f t="shared" si="51"/>
        <v>0</v>
      </c>
      <c r="AR48" s="38">
        <f t="shared" si="52"/>
        <v>0</v>
      </c>
      <c r="AS48" s="34"/>
    </row>
    <row r="49" spans="2:45" outlineLevel="1" x14ac:dyDescent="0.2">
      <c r="B49" s="30">
        <f t="shared" si="27"/>
        <v>45200</v>
      </c>
      <c r="C49" s="31">
        <f t="shared" si="28"/>
        <v>9</v>
      </c>
      <c r="D49" s="31">
        <f t="shared" si="15"/>
        <v>10</v>
      </c>
      <c r="E49" s="31">
        <f t="shared" si="29"/>
        <v>2023</v>
      </c>
      <c r="F49" s="31" t="str">
        <f t="shared" si="16"/>
        <v>102023</v>
      </c>
      <c r="G49" s="36">
        <f t="shared" si="30"/>
        <v>0</v>
      </c>
      <c r="H49" s="37">
        <f t="shared" si="31"/>
        <v>0</v>
      </c>
      <c r="I49" s="37">
        <f t="shared" si="17"/>
        <v>0</v>
      </c>
      <c r="J49" s="37">
        <f t="shared" si="32"/>
        <v>0</v>
      </c>
      <c r="K49" s="38">
        <f t="shared" si="33"/>
        <v>0</v>
      </c>
      <c r="L49" s="34"/>
      <c r="M49" s="35">
        <f t="shared" si="18"/>
        <v>44986</v>
      </c>
      <c r="N49" s="31">
        <f t="shared" si="34"/>
        <v>9</v>
      </c>
      <c r="O49" s="31">
        <f t="shared" si="19"/>
        <v>3</v>
      </c>
      <c r="P49" s="31">
        <f t="shared" si="35"/>
        <v>2023</v>
      </c>
      <c r="Q49" s="31" t="str">
        <f t="shared" si="20"/>
        <v>32023</v>
      </c>
      <c r="R49" s="36">
        <f t="shared" si="36"/>
        <v>0</v>
      </c>
      <c r="S49" s="37">
        <f t="shared" si="37"/>
        <v>0</v>
      </c>
      <c r="T49" s="37">
        <f t="shared" si="13"/>
        <v>0</v>
      </c>
      <c r="U49" s="37">
        <f t="shared" si="38"/>
        <v>0</v>
      </c>
      <c r="V49" s="38">
        <f t="shared" si="39"/>
        <v>0</v>
      </c>
      <c r="W49" s="34"/>
      <c r="X49" s="30">
        <f t="shared" si="40"/>
        <v>45200</v>
      </c>
      <c r="Y49" s="31">
        <f t="shared" si="41"/>
        <v>9</v>
      </c>
      <c r="Z49" s="31">
        <f t="shared" si="21"/>
        <v>10</v>
      </c>
      <c r="AA49" s="31">
        <f t="shared" si="42"/>
        <v>2023</v>
      </c>
      <c r="AB49" s="31" t="str">
        <f t="shared" si="22"/>
        <v>102023</v>
      </c>
      <c r="AC49" s="36">
        <f t="shared" si="43"/>
        <v>0</v>
      </c>
      <c r="AD49" s="37">
        <f t="shared" si="44"/>
        <v>0</v>
      </c>
      <c r="AE49" s="37">
        <f t="shared" si="23"/>
        <v>0</v>
      </c>
      <c r="AF49" s="37">
        <f t="shared" si="45"/>
        <v>0</v>
      </c>
      <c r="AG49" s="38">
        <f t="shared" si="46"/>
        <v>0</v>
      </c>
      <c r="AH49" s="34"/>
      <c r="AI49" s="35">
        <f t="shared" si="24"/>
        <v>45748</v>
      </c>
      <c r="AJ49" s="31">
        <f t="shared" si="47"/>
        <v>9</v>
      </c>
      <c r="AK49" s="31">
        <f t="shared" si="25"/>
        <v>4</v>
      </c>
      <c r="AL49" s="31">
        <f t="shared" si="48"/>
        <v>2025</v>
      </c>
      <c r="AM49" s="31" t="str">
        <f t="shared" si="26"/>
        <v>42025</v>
      </c>
      <c r="AN49" s="36">
        <f t="shared" si="49"/>
        <v>0</v>
      </c>
      <c r="AO49" s="37">
        <f t="shared" si="50"/>
        <v>0</v>
      </c>
      <c r="AP49" s="37">
        <f t="shared" si="14"/>
        <v>0</v>
      </c>
      <c r="AQ49" s="37">
        <f t="shared" si="51"/>
        <v>0</v>
      </c>
      <c r="AR49" s="38">
        <f t="shared" si="52"/>
        <v>0</v>
      </c>
      <c r="AS49" s="34"/>
    </row>
    <row r="50" spans="2:45" outlineLevel="1" x14ac:dyDescent="0.2">
      <c r="B50" s="30">
        <f t="shared" si="27"/>
        <v>45231</v>
      </c>
      <c r="C50" s="31">
        <f t="shared" si="28"/>
        <v>10</v>
      </c>
      <c r="D50" s="31">
        <f t="shared" si="15"/>
        <v>11</v>
      </c>
      <c r="E50" s="31">
        <f t="shared" si="29"/>
        <v>2023</v>
      </c>
      <c r="F50" s="31" t="str">
        <f t="shared" si="16"/>
        <v>112023</v>
      </c>
      <c r="G50" s="36">
        <f t="shared" si="30"/>
        <v>0</v>
      </c>
      <c r="H50" s="37">
        <f t="shared" si="31"/>
        <v>0</v>
      </c>
      <c r="I50" s="37">
        <f t="shared" si="17"/>
        <v>0</v>
      </c>
      <c r="J50" s="37">
        <f t="shared" si="32"/>
        <v>0</v>
      </c>
      <c r="K50" s="38">
        <f t="shared" si="33"/>
        <v>0</v>
      </c>
      <c r="L50" s="34"/>
      <c r="M50" s="35">
        <f t="shared" si="18"/>
        <v>45078</v>
      </c>
      <c r="N50" s="31">
        <f t="shared" si="34"/>
        <v>10</v>
      </c>
      <c r="O50" s="31">
        <f t="shared" si="19"/>
        <v>6</v>
      </c>
      <c r="P50" s="31">
        <f t="shared" si="35"/>
        <v>2023</v>
      </c>
      <c r="Q50" s="31" t="str">
        <f t="shared" si="20"/>
        <v>62023</v>
      </c>
      <c r="R50" s="36">
        <f t="shared" si="36"/>
        <v>0</v>
      </c>
      <c r="S50" s="37">
        <f t="shared" si="37"/>
        <v>0</v>
      </c>
      <c r="T50" s="37">
        <f t="shared" si="13"/>
        <v>0</v>
      </c>
      <c r="U50" s="37">
        <f t="shared" si="38"/>
        <v>0</v>
      </c>
      <c r="V50" s="38">
        <f t="shared" si="39"/>
        <v>0</v>
      </c>
      <c r="W50" s="34"/>
      <c r="X50" s="30">
        <f t="shared" si="40"/>
        <v>45231</v>
      </c>
      <c r="Y50" s="31">
        <f t="shared" si="41"/>
        <v>10</v>
      </c>
      <c r="Z50" s="31">
        <f t="shared" si="21"/>
        <v>11</v>
      </c>
      <c r="AA50" s="31">
        <f t="shared" si="42"/>
        <v>2023</v>
      </c>
      <c r="AB50" s="31" t="str">
        <f t="shared" si="22"/>
        <v>112023</v>
      </c>
      <c r="AC50" s="36">
        <f t="shared" si="43"/>
        <v>0</v>
      </c>
      <c r="AD50" s="37">
        <f t="shared" si="44"/>
        <v>0</v>
      </c>
      <c r="AE50" s="37">
        <f t="shared" si="23"/>
        <v>0</v>
      </c>
      <c r="AF50" s="37">
        <f t="shared" si="45"/>
        <v>0</v>
      </c>
      <c r="AG50" s="38">
        <f t="shared" si="46"/>
        <v>0</v>
      </c>
      <c r="AH50" s="34"/>
      <c r="AI50" s="35">
        <f t="shared" si="24"/>
        <v>45839</v>
      </c>
      <c r="AJ50" s="31">
        <f t="shared" si="47"/>
        <v>10</v>
      </c>
      <c r="AK50" s="31">
        <f t="shared" si="25"/>
        <v>7</v>
      </c>
      <c r="AL50" s="31">
        <f t="shared" si="48"/>
        <v>2025</v>
      </c>
      <c r="AM50" s="31" t="str">
        <f t="shared" si="26"/>
        <v>72025</v>
      </c>
      <c r="AN50" s="36">
        <f t="shared" si="49"/>
        <v>0</v>
      </c>
      <c r="AO50" s="37">
        <f t="shared" si="50"/>
        <v>0</v>
      </c>
      <c r="AP50" s="37">
        <f t="shared" si="14"/>
        <v>0</v>
      </c>
      <c r="AQ50" s="37">
        <f t="shared" si="51"/>
        <v>0</v>
      </c>
      <c r="AR50" s="38">
        <f t="shared" si="52"/>
        <v>0</v>
      </c>
      <c r="AS50" s="34"/>
    </row>
    <row r="51" spans="2:45" outlineLevel="1" x14ac:dyDescent="0.2">
      <c r="B51" s="30">
        <f t="shared" si="27"/>
        <v>45261</v>
      </c>
      <c r="C51" s="31">
        <f t="shared" si="28"/>
        <v>11</v>
      </c>
      <c r="D51" s="31">
        <f t="shared" si="15"/>
        <v>12</v>
      </c>
      <c r="E51" s="31">
        <f t="shared" si="29"/>
        <v>2023</v>
      </c>
      <c r="F51" s="31" t="str">
        <f t="shared" si="16"/>
        <v>122023</v>
      </c>
      <c r="G51" s="36">
        <f t="shared" si="30"/>
        <v>0</v>
      </c>
      <c r="H51" s="37">
        <f t="shared" si="31"/>
        <v>0</v>
      </c>
      <c r="I51" s="37">
        <f t="shared" si="17"/>
        <v>0</v>
      </c>
      <c r="J51" s="37">
        <f t="shared" si="32"/>
        <v>0</v>
      </c>
      <c r="K51" s="38">
        <f>H51+I51</f>
        <v>0</v>
      </c>
      <c r="L51" s="34"/>
      <c r="M51" s="35">
        <f t="shared" si="18"/>
        <v>45170</v>
      </c>
      <c r="N51" s="31">
        <f t="shared" si="34"/>
        <v>11</v>
      </c>
      <c r="O51" s="31">
        <f t="shared" si="19"/>
        <v>9</v>
      </c>
      <c r="P51" s="31">
        <f t="shared" si="35"/>
        <v>2023</v>
      </c>
      <c r="Q51" s="31" t="str">
        <f t="shared" si="20"/>
        <v>92023</v>
      </c>
      <c r="R51" s="36">
        <f t="shared" si="36"/>
        <v>0</v>
      </c>
      <c r="S51" s="37">
        <f t="shared" si="37"/>
        <v>0</v>
      </c>
      <c r="T51" s="37">
        <f t="shared" si="13"/>
        <v>0</v>
      </c>
      <c r="U51" s="37">
        <f t="shared" si="38"/>
        <v>0</v>
      </c>
      <c r="V51" s="38">
        <f t="shared" si="39"/>
        <v>0</v>
      </c>
      <c r="W51" s="34"/>
      <c r="X51" s="30">
        <f t="shared" si="40"/>
        <v>45261</v>
      </c>
      <c r="Y51" s="31">
        <f t="shared" si="41"/>
        <v>11</v>
      </c>
      <c r="Z51" s="31">
        <f t="shared" si="21"/>
        <v>12</v>
      </c>
      <c r="AA51" s="31">
        <f t="shared" si="42"/>
        <v>2023</v>
      </c>
      <c r="AB51" s="31" t="str">
        <f t="shared" si="22"/>
        <v>122023</v>
      </c>
      <c r="AC51" s="36">
        <f t="shared" si="43"/>
        <v>0</v>
      </c>
      <c r="AD51" s="37">
        <f t="shared" si="44"/>
        <v>0</v>
      </c>
      <c r="AE51" s="37">
        <f t="shared" si="23"/>
        <v>0</v>
      </c>
      <c r="AF51" s="37">
        <f t="shared" si="45"/>
        <v>0</v>
      </c>
      <c r="AG51" s="38">
        <f>AD51+AE51</f>
        <v>0</v>
      </c>
      <c r="AH51" s="34"/>
      <c r="AI51" s="35">
        <f t="shared" si="24"/>
        <v>45931</v>
      </c>
      <c r="AJ51" s="31">
        <f t="shared" si="47"/>
        <v>11</v>
      </c>
      <c r="AK51" s="31">
        <f t="shared" si="25"/>
        <v>10</v>
      </c>
      <c r="AL51" s="31">
        <f t="shared" si="48"/>
        <v>2025</v>
      </c>
      <c r="AM51" s="31" t="str">
        <f t="shared" si="26"/>
        <v>102025</v>
      </c>
      <c r="AN51" s="36">
        <f t="shared" si="49"/>
        <v>0</v>
      </c>
      <c r="AO51" s="37">
        <f t="shared" si="50"/>
        <v>0</v>
      </c>
      <c r="AP51" s="37">
        <f t="shared" si="14"/>
        <v>0</v>
      </c>
      <c r="AQ51" s="37">
        <f t="shared" si="51"/>
        <v>0</v>
      </c>
      <c r="AR51" s="38">
        <f t="shared" si="52"/>
        <v>0</v>
      </c>
      <c r="AS51" s="34"/>
    </row>
    <row r="52" spans="2:45" outlineLevel="1" x14ac:dyDescent="0.2">
      <c r="B52" s="30">
        <f t="shared" si="27"/>
        <v>45292</v>
      </c>
      <c r="C52" s="31">
        <f t="shared" si="28"/>
        <v>12</v>
      </c>
      <c r="D52" s="31">
        <f t="shared" si="15"/>
        <v>1</v>
      </c>
      <c r="E52" s="31">
        <f t="shared" si="29"/>
        <v>2024</v>
      </c>
      <c r="F52" s="31" t="str">
        <f t="shared" si="16"/>
        <v>12024</v>
      </c>
      <c r="G52" s="36">
        <f t="shared" si="30"/>
        <v>0</v>
      </c>
      <c r="H52" s="37">
        <f t="shared" si="31"/>
        <v>0</v>
      </c>
      <c r="I52" s="37">
        <f t="shared" si="17"/>
        <v>0</v>
      </c>
      <c r="J52" s="37">
        <f t="shared" si="32"/>
        <v>0</v>
      </c>
      <c r="K52" s="38">
        <f t="shared" ref="K52:K115" si="53">H52+I52</f>
        <v>0</v>
      </c>
      <c r="L52" s="34"/>
      <c r="M52" s="35">
        <f t="shared" si="18"/>
        <v>45261</v>
      </c>
      <c r="N52" s="31">
        <f t="shared" si="34"/>
        <v>12</v>
      </c>
      <c r="O52" s="31">
        <f t="shared" si="19"/>
        <v>12</v>
      </c>
      <c r="P52" s="31">
        <f t="shared" si="35"/>
        <v>2023</v>
      </c>
      <c r="Q52" s="31" t="str">
        <f t="shared" si="20"/>
        <v>122023</v>
      </c>
      <c r="R52" s="36">
        <f t="shared" si="36"/>
        <v>0</v>
      </c>
      <c r="S52" s="37">
        <f t="shared" si="37"/>
        <v>0</v>
      </c>
      <c r="T52" s="37">
        <f t="shared" si="13"/>
        <v>0</v>
      </c>
      <c r="U52" s="37">
        <f t="shared" si="38"/>
        <v>0</v>
      </c>
      <c r="V52" s="38">
        <f t="shared" si="39"/>
        <v>0</v>
      </c>
      <c r="W52" s="34"/>
      <c r="X52" s="30">
        <f t="shared" si="40"/>
        <v>45292</v>
      </c>
      <c r="Y52" s="31">
        <f t="shared" si="41"/>
        <v>12</v>
      </c>
      <c r="Z52" s="31">
        <f t="shared" si="21"/>
        <v>1</v>
      </c>
      <c r="AA52" s="31">
        <f t="shared" si="42"/>
        <v>2024</v>
      </c>
      <c r="AB52" s="31" t="str">
        <f t="shared" si="22"/>
        <v>12024</v>
      </c>
      <c r="AC52" s="36">
        <f t="shared" si="43"/>
        <v>0</v>
      </c>
      <c r="AD52" s="37">
        <f t="shared" si="44"/>
        <v>0</v>
      </c>
      <c r="AE52" s="37">
        <f t="shared" si="23"/>
        <v>0</v>
      </c>
      <c r="AF52" s="37">
        <f t="shared" si="45"/>
        <v>0</v>
      </c>
      <c r="AG52" s="38">
        <f t="shared" ref="AG52:AG115" si="54">AD52+AE52</f>
        <v>0</v>
      </c>
      <c r="AH52" s="34"/>
      <c r="AI52" s="35">
        <f t="shared" si="24"/>
        <v>46023</v>
      </c>
      <c r="AJ52" s="31">
        <f t="shared" si="47"/>
        <v>12</v>
      </c>
      <c r="AK52" s="31">
        <f t="shared" si="25"/>
        <v>1</v>
      </c>
      <c r="AL52" s="31">
        <f t="shared" si="48"/>
        <v>2026</v>
      </c>
      <c r="AM52" s="31" t="str">
        <f t="shared" si="26"/>
        <v>12026</v>
      </c>
      <c r="AN52" s="36">
        <f t="shared" si="49"/>
        <v>0</v>
      </c>
      <c r="AO52" s="37">
        <f t="shared" si="50"/>
        <v>0</v>
      </c>
      <c r="AP52" s="37">
        <f t="shared" si="14"/>
        <v>0</v>
      </c>
      <c r="AQ52" s="37">
        <f t="shared" si="51"/>
        <v>0</v>
      </c>
      <c r="AR52" s="38">
        <f t="shared" si="52"/>
        <v>0</v>
      </c>
      <c r="AS52" s="34"/>
    </row>
    <row r="53" spans="2:45" outlineLevel="1" x14ac:dyDescent="0.2">
      <c r="B53" s="30">
        <f t="shared" si="27"/>
        <v>45323</v>
      </c>
      <c r="C53" s="31">
        <f t="shared" si="28"/>
        <v>13</v>
      </c>
      <c r="D53" s="31">
        <f t="shared" si="15"/>
        <v>2</v>
      </c>
      <c r="E53" s="31">
        <f t="shared" si="29"/>
        <v>2024</v>
      </c>
      <c r="F53" s="31" t="str">
        <f t="shared" si="16"/>
        <v>22024</v>
      </c>
      <c r="G53" s="36">
        <f t="shared" si="30"/>
        <v>0</v>
      </c>
      <c r="H53" s="37">
        <f t="shared" si="31"/>
        <v>0</v>
      </c>
      <c r="I53" s="37">
        <f t="shared" si="17"/>
        <v>0</v>
      </c>
      <c r="J53" s="37">
        <f t="shared" si="32"/>
        <v>0</v>
      </c>
      <c r="K53" s="38">
        <f t="shared" si="53"/>
        <v>0</v>
      </c>
      <c r="L53" s="34"/>
      <c r="M53" s="35">
        <f t="shared" si="18"/>
        <v>45352</v>
      </c>
      <c r="N53" s="31">
        <f t="shared" si="34"/>
        <v>13</v>
      </c>
      <c r="O53" s="31">
        <f t="shared" si="19"/>
        <v>3</v>
      </c>
      <c r="P53" s="31">
        <f t="shared" si="35"/>
        <v>2024</v>
      </c>
      <c r="Q53" s="31" t="str">
        <f t="shared" si="20"/>
        <v>32024</v>
      </c>
      <c r="R53" s="36">
        <f t="shared" si="36"/>
        <v>0</v>
      </c>
      <c r="S53" s="37">
        <f t="shared" si="37"/>
        <v>0</v>
      </c>
      <c r="T53" s="37">
        <f t="shared" si="13"/>
        <v>0</v>
      </c>
      <c r="U53" s="37">
        <f t="shared" si="38"/>
        <v>0</v>
      </c>
      <c r="V53" s="38">
        <f t="shared" si="39"/>
        <v>0</v>
      </c>
      <c r="W53" s="34"/>
      <c r="X53" s="30">
        <f t="shared" si="40"/>
        <v>45323</v>
      </c>
      <c r="Y53" s="31">
        <f t="shared" si="41"/>
        <v>13</v>
      </c>
      <c r="Z53" s="31">
        <f t="shared" si="21"/>
        <v>2</v>
      </c>
      <c r="AA53" s="31">
        <f t="shared" si="42"/>
        <v>2024</v>
      </c>
      <c r="AB53" s="31" t="str">
        <f t="shared" si="22"/>
        <v>22024</v>
      </c>
      <c r="AC53" s="36">
        <f t="shared" si="43"/>
        <v>0</v>
      </c>
      <c r="AD53" s="37">
        <f t="shared" si="44"/>
        <v>0</v>
      </c>
      <c r="AE53" s="37">
        <f t="shared" si="23"/>
        <v>0</v>
      </c>
      <c r="AF53" s="37">
        <f t="shared" si="45"/>
        <v>0</v>
      </c>
      <c r="AG53" s="38">
        <f t="shared" si="54"/>
        <v>0</v>
      </c>
      <c r="AH53" s="34"/>
      <c r="AI53" s="35">
        <f t="shared" si="24"/>
        <v>46113</v>
      </c>
      <c r="AJ53" s="31">
        <f t="shared" si="47"/>
        <v>13</v>
      </c>
      <c r="AK53" s="31">
        <f t="shared" si="25"/>
        <v>4</v>
      </c>
      <c r="AL53" s="31">
        <f t="shared" si="48"/>
        <v>2026</v>
      </c>
      <c r="AM53" s="31" t="str">
        <f t="shared" si="26"/>
        <v>42026</v>
      </c>
      <c r="AN53" s="36">
        <f t="shared" si="49"/>
        <v>0</v>
      </c>
      <c r="AO53" s="37">
        <f t="shared" si="50"/>
        <v>0</v>
      </c>
      <c r="AP53" s="37">
        <f t="shared" si="14"/>
        <v>0</v>
      </c>
      <c r="AQ53" s="37">
        <f t="shared" si="51"/>
        <v>0</v>
      </c>
      <c r="AR53" s="38">
        <f t="shared" si="52"/>
        <v>0</v>
      </c>
      <c r="AS53" s="34"/>
    </row>
    <row r="54" spans="2:45" outlineLevel="1" x14ac:dyDescent="0.2">
      <c r="B54" s="30">
        <f t="shared" si="27"/>
        <v>45352</v>
      </c>
      <c r="C54" s="31">
        <f t="shared" si="28"/>
        <v>14</v>
      </c>
      <c r="D54" s="31">
        <f t="shared" si="15"/>
        <v>3</v>
      </c>
      <c r="E54" s="31">
        <f t="shared" si="29"/>
        <v>2024</v>
      </c>
      <c r="F54" s="31" t="str">
        <f t="shared" si="16"/>
        <v>32024</v>
      </c>
      <c r="G54" s="36">
        <f t="shared" si="30"/>
        <v>0</v>
      </c>
      <c r="H54" s="37">
        <f t="shared" si="31"/>
        <v>0</v>
      </c>
      <c r="I54" s="37">
        <f t="shared" si="17"/>
        <v>0</v>
      </c>
      <c r="J54" s="37">
        <f t="shared" si="32"/>
        <v>0</v>
      </c>
      <c r="K54" s="38">
        <f t="shared" si="53"/>
        <v>0</v>
      </c>
      <c r="L54" s="34"/>
      <c r="M54" s="35">
        <f t="shared" si="18"/>
        <v>45444</v>
      </c>
      <c r="N54" s="31">
        <f t="shared" si="34"/>
        <v>14</v>
      </c>
      <c r="O54" s="31">
        <f t="shared" si="19"/>
        <v>6</v>
      </c>
      <c r="P54" s="31">
        <f t="shared" si="35"/>
        <v>2024</v>
      </c>
      <c r="Q54" s="31" t="str">
        <f t="shared" si="20"/>
        <v>62024</v>
      </c>
      <c r="R54" s="36">
        <f t="shared" si="36"/>
        <v>0</v>
      </c>
      <c r="S54" s="37">
        <f t="shared" si="37"/>
        <v>0</v>
      </c>
      <c r="T54" s="37">
        <f t="shared" si="13"/>
        <v>0</v>
      </c>
      <c r="U54" s="37">
        <f t="shared" si="38"/>
        <v>0</v>
      </c>
      <c r="V54" s="38">
        <f t="shared" si="39"/>
        <v>0</v>
      </c>
      <c r="W54" s="34"/>
      <c r="X54" s="30">
        <f t="shared" si="40"/>
        <v>45352</v>
      </c>
      <c r="Y54" s="31">
        <f t="shared" si="41"/>
        <v>14</v>
      </c>
      <c r="Z54" s="31">
        <f t="shared" si="21"/>
        <v>3</v>
      </c>
      <c r="AA54" s="31">
        <f t="shared" si="42"/>
        <v>2024</v>
      </c>
      <c r="AB54" s="31" t="str">
        <f t="shared" si="22"/>
        <v>32024</v>
      </c>
      <c r="AC54" s="36">
        <f t="shared" si="43"/>
        <v>0</v>
      </c>
      <c r="AD54" s="37">
        <f t="shared" si="44"/>
        <v>0</v>
      </c>
      <c r="AE54" s="37">
        <f t="shared" si="23"/>
        <v>0</v>
      </c>
      <c r="AF54" s="37">
        <f t="shared" si="45"/>
        <v>0</v>
      </c>
      <c r="AG54" s="38">
        <f t="shared" si="54"/>
        <v>0</v>
      </c>
      <c r="AH54" s="34"/>
      <c r="AI54" s="35">
        <f t="shared" si="24"/>
        <v>46204</v>
      </c>
      <c r="AJ54" s="31">
        <f t="shared" si="47"/>
        <v>14</v>
      </c>
      <c r="AK54" s="31">
        <f t="shared" si="25"/>
        <v>7</v>
      </c>
      <c r="AL54" s="31">
        <f t="shared" si="48"/>
        <v>2026</v>
      </c>
      <c r="AM54" s="31" t="str">
        <f t="shared" si="26"/>
        <v>72026</v>
      </c>
      <c r="AN54" s="36">
        <f t="shared" si="49"/>
        <v>0</v>
      </c>
      <c r="AO54" s="37">
        <f t="shared" si="50"/>
        <v>0</v>
      </c>
      <c r="AP54" s="37">
        <f t="shared" si="14"/>
        <v>0</v>
      </c>
      <c r="AQ54" s="37">
        <f t="shared" si="51"/>
        <v>0</v>
      </c>
      <c r="AR54" s="38">
        <f t="shared" si="52"/>
        <v>0</v>
      </c>
      <c r="AS54" s="34"/>
    </row>
    <row r="55" spans="2:45" outlineLevel="1" x14ac:dyDescent="0.2">
      <c r="B55" s="30">
        <f t="shared" si="27"/>
        <v>45383</v>
      </c>
      <c r="C55" s="31">
        <f t="shared" si="28"/>
        <v>15</v>
      </c>
      <c r="D55" s="31">
        <f t="shared" si="15"/>
        <v>4</v>
      </c>
      <c r="E55" s="31">
        <f t="shared" si="29"/>
        <v>2024</v>
      </c>
      <c r="F55" s="31" t="str">
        <f t="shared" si="16"/>
        <v>42024</v>
      </c>
      <c r="G55" s="36">
        <f t="shared" si="30"/>
        <v>0</v>
      </c>
      <c r="H55" s="37">
        <f t="shared" si="31"/>
        <v>0</v>
      </c>
      <c r="I55" s="37">
        <f t="shared" si="17"/>
        <v>0</v>
      </c>
      <c r="J55" s="37">
        <f t="shared" si="32"/>
        <v>0</v>
      </c>
      <c r="K55" s="38">
        <f t="shared" si="53"/>
        <v>0</v>
      </c>
      <c r="L55" s="34"/>
      <c r="M55" s="35">
        <f t="shared" si="18"/>
        <v>45536</v>
      </c>
      <c r="N55" s="31">
        <f t="shared" si="34"/>
        <v>15</v>
      </c>
      <c r="O55" s="31">
        <f t="shared" si="19"/>
        <v>9</v>
      </c>
      <c r="P55" s="31">
        <f t="shared" si="35"/>
        <v>2024</v>
      </c>
      <c r="Q55" s="31" t="str">
        <f t="shared" si="20"/>
        <v>92024</v>
      </c>
      <c r="R55" s="36">
        <f t="shared" si="36"/>
        <v>0</v>
      </c>
      <c r="S55" s="37">
        <f t="shared" si="37"/>
        <v>0</v>
      </c>
      <c r="T55" s="37">
        <f t="shared" si="13"/>
        <v>0</v>
      </c>
      <c r="U55" s="37">
        <f t="shared" si="38"/>
        <v>0</v>
      </c>
      <c r="V55" s="38">
        <f t="shared" si="39"/>
        <v>0</v>
      </c>
      <c r="W55" s="34"/>
      <c r="X55" s="30">
        <f t="shared" si="40"/>
        <v>45383</v>
      </c>
      <c r="Y55" s="31">
        <f t="shared" si="41"/>
        <v>15</v>
      </c>
      <c r="Z55" s="31">
        <f t="shared" si="21"/>
        <v>4</v>
      </c>
      <c r="AA55" s="31">
        <f t="shared" si="42"/>
        <v>2024</v>
      </c>
      <c r="AB55" s="31" t="str">
        <f t="shared" si="22"/>
        <v>42024</v>
      </c>
      <c r="AC55" s="36">
        <f t="shared" si="43"/>
        <v>0</v>
      </c>
      <c r="AD55" s="37">
        <f t="shared" si="44"/>
        <v>0</v>
      </c>
      <c r="AE55" s="37">
        <f t="shared" si="23"/>
        <v>0</v>
      </c>
      <c r="AF55" s="37">
        <f t="shared" si="45"/>
        <v>0</v>
      </c>
      <c r="AG55" s="38">
        <f t="shared" si="54"/>
        <v>0</v>
      </c>
      <c r="AH55" s="34"/>
      <c r="AI55" s="35">
        <f t="shared" si="24"/>
        <v>46296</v>
      </c>
      <c r="AJ55" s="31">
        <f t="shared" si="47"/>
        <v>15</v>
      </c>
      <c r="AK55" s="31">
        <f t="shared" si="25"/>
        <v>10</v>
      </c>
      <c r="AL55" s="31">
        <f t="shared" si="48"/>
        <v>2026</v>
      </c>
      <c r="AM55" s="31" t="str">
        <f t="shared" si="26"/>
        <v>102026</v>
      </c>
      <c r="AN55" s="36">
        <f t="shared" si="49"/>
        <v>0</v>
      </c>
      <c r="AO55" s="37">
        <f t="shared" si="50"/>
        <v>0</v>
      </c>
      <c r="AP55" s="37">
        <f t="shared" si="14"/>
        <v>0</v>
      </c>
      <c r="AQ55" s="37">
        <f t="shared" si="51"/>
        <v>0</v>
      </c>
      <c r="AR55" s="38">
        <f t="shared" si="52"/>
        <v>0</v>
      </c>
      <c r="AS55" s="34"/>
    </row>
    <row r="56" spans="2:45" outlineLevel="1" x14ac:dyDescent="0.2">
      <c r="B56" s="30">
        <f t="shared" si="27"/>
        <v>45413</v>
      </c>
      <c r="C56" s="31">
        <f t="shared" si="28"/>
        <v>16</v>
      </c>
      <c r="D56" s="31">
        <f t="shared" si="15"/>
        <v>5</v>
      </c>
      <c r="E56" s="31">
        <f t="shared" si="29"/>
        <v>2024</v>
      </c>
      <c r="F56" s="31" t="str">
        <f t="shared" si="16"/>
        <v>52024</v>
      </c>
      <c r="G56" s="36">
        <f t="shared" si="30"/>
        <v>0</v>
      </c>
      <c r="H56" s="37">
        <f t="shared" si="31"/>
        <v>0</v>
      </c>
      <c r="I56" s="37">
        <f t="shared" si="17"/>
        <v>0</v>
      </c>
      <c r="J56" s="37">
        <f t="shared" si="32"/>
        <v>0</v>
      </c>
      <c r="K56" s="38">
        <f t="shared" si="53"/>
        <v>0</v>
      </c>
      <c r="L56" s="34"/>
      <c r="M56" s="35">
        <f t="shared" si="18"/>
        <v>45627</v>
      </c>
      <c r="N56" s="31">
        <f t="shared" si="34"/>
        <v>16</v>
      </c>
      <c r="O56" s="31">
        <f t="shared" si="19"/>
        <v>12</v>
      </c>
      <c r="P56" s="31">
        <f t="shared" si="35"/>
        <v>2024</v>
      </c>
      <c r="Q56" s="31" t="str">
        <f t="shared" si="20"/>
        <v>122024</v>
      </c>
      <c r="R56" s="36">
        <f t="shared" si="36"/>
        <v>0</v>
      </c>
      <c r="S56" s="37">
        <f t="shared" si="37"/>
        <v>0</v>
      </c>
      <c r="T56" s="37">
        <f t="shared" si="13"/>
        <v>0</v>
      </c>
      <c r="U56" s="37">
        <f t="shared" si="38"/>
        <v>0</v>
      </c>
      <c r="V56" s="38">
        <f t="shared" si="39"/>
        <v>0</v>
      </c>
      <c r="W56" s="34"/>
      <c r="X56" s="30">
        <f t="shared" si="40"/>
        <v>45413</v>
      </c>
      <c r="Y56" s="31">
        <f t="shared" si="41"/>
        <v>16</v>
      </c>
      <c r="Z56" s="31">
        <f t="shared" si="21"/>
        <v>5</v>
      </c>
      <c r="AA56" s="31">
        <f t="shared" si="42"/>
        <v>2024</v>
      </c>
      <c r="AB56" s="31" t="str">
        <f t="shared" si="22"/>
        <v>52024</v>
      </c>
      <c r="AC56" s="36">
        <f t="shared" si="43"/>
        <v>0</v>
      </c>
      <c r="AD56" s="37">
        <f t="shared" si="44"/>
        <v>0</v>
      </c>
      <c r="AE56" s="37">
        <f t="shared" si="23"/>
        <v>0</v>
      </c>
      <c r="AF56" s="37">
        <f t="shared" si="45"/>
        <v>0</v>
      </c>
      <c r="AG56" s="38">
        <f t="shared" si="54"/>
        <v>0</v>
      </c>
      <c r="AH56" s="34"/>
      <c r="AI56" s="35">
        <f t="shared" si="24"/>
        <v>46388</v>
      </c>
      <c r="AJ56" s="31">
        <f t="shared" si="47"/>
        <v>16</v>
      </c>
      <c r="AK56" s="31">
        <f t="shared" si="25"/>
        <v>1</v>
      </c>
      <c r="AL56" s="31">
        <f t="shared" si="48"/>
        <v>2027</v>
      </c>
      <c r="AM56" s="31" t="str">
        <f t="shared" si="26"/>
        <v>12027</v>
      </c>
      <c r="AN56" s="36">
        <f t="shared" si="49"/>
        <v>0</v>
      </c>
      <c r="AO56" s="37">
        <f t="shared" si="50"/>
        <v>0</v>
      </c>
      <c r="AP56" s="37">
        <f t="shared" si="14"/>
        <v>0</v>
      </c>
      <c r="AQ56" s="37">
        <f t="shared" si="51"/>
        <v>0</v>
      </c>
      <c r="AR56" s="38">
        <f t="shared" si="52"/>
        <v>0</v>
      </c>
      <c r="AS56" s="34"/>
    </row>
    <row r="57" spans="2:45" outlineLevel="1" x14ac:dyDescent="0.2">
      <c r="B57" s="30">
        <f t="shared" si="27"/>
        <v>45444</v>
      </c>
      <c r="C57" s="31">
        <f t="shared" si="28"/>
        <v>17</v>
      </c>
      <c r="D57" s="31">
        <f t="shared" si="15"/>
        <v>6</v>
      </c>
      <c r="E57" s="31">
        <f t="shared" si="29"/>
        <v>2024</v>
      </c>
      <c r="F57" s="31" t="str">
        <f t="shared" si="16"/>
        <v>62024</v>
      </c>
      <c r="G57" s="36">
        <f>IF(J56&gt;=0,J56,0)</f>
        <v>0</v>
      </c>
      <c r="H57" s="37">
        <f t="shared" si="31"/>
        <v>0</v>
      </c>
      <c r="I57" s="37">
        <f t="shared" si="17"/>
        <v>0</v>
      </c>
      <c r="J57" s="37">
        <f t="shared" si="32"/>
        <v>0</v>
      </c>
      <c r="K57" s="38">
        <f t="shared" si="53"/>
        <v>0</v>
      </c>
      <c r="L57" s="34"/>
      <c r="M57" s="35">
        <f t="shared" si="18"/>
        <v>45717</v>
      </c>
      <c r="N57" s="31">
        <f t="shared" si="34"/>
        <v>17</v>
      </c>
      <c r="O57" s="31">
        <f t="shared" si="19"/>
        <v>3</v>
      </c>
      <c r="P57" s="31">
        <f t="shared" si="35"/>
        <v>2025</v>
      </c>
      <c r="Q57" s="31" t="str">
        <f t="shared" si="20"/>
        <v>32025</v>
      </c>
      <c r="R57" s="36">
        <f t="shared" si="36"/>
        <v>0</v>
      </c>
      <c r="S57" s="37">
        <f t="shared" si="37"/>
        <v>0</v>
      </c>
      <c r="T57" s="37">
        <f t="shared" si="13"/>
        <v>0</v>
      </c>
      <c r="U57" s="37">
        <f t="shared" si="38"/>
        <v>0</v>
      </c>
      <c r="V57" s="38">
        <f t="shared" si="39"/>
        <v>0</v>
      </c>
      <c r="W57" s="34"/>
      <c r="X57" s="30">
        <f t="shared" si="40"/>
        <v>45444</v>
      </c>
      <c r="Y57" s="31">
        <f t="shared" si="41"/>
        <v>17</v>
      </c>
      <c r="Z57" s="31">
        <f t="shared" si="21"/>
        <v>6</v>
      </c>
      <c r="AA57" s="31">
        <f t="shared" si="42"/>
        <v>2024</v>
      </c>
      <c r="AB57" s="31" t="str">
        <f t="shared" si="22"/>
        <v>62024</v>
      </c>
      <c r="AC57" s="36">
        <f>IF(AF56&gt;=0,AF56,0)</f>
        <v>0</v>
      </c>
      <c r="AD57" s="37">
        <f t="shared" si="44"/>
        <v>0</v>
      </c>
      <c r="AE57" s="37">
        <f t="shared" si="23"/>
        <v>0</v>
      </c>
      <c r="AF57" s="37">
        <f t="shared" si="45"/>
        <v>0</v>
      </c>
      <c r="AG57" s="38">
        <f t="shared" si="54"/>
        <v>0</v>
      </c>
      <c r="AH57" s="34"/>
      <c r="AI57" s="35">
        <f t="shared" si="24"/>
        <v>46478</v>
      </c>
      <c r="AJ57" s="31">
        <f t="shared" si="47"/>
        <v>17</v>
      </c>
      <c r="AK57" s="31">
        <f t="shared" si="25"/>
        <v>4</v>
      </c>
      <c r="AL57" s="31">
        <f t="shared" si="48"/>
        <v>2027</v>
      </c>
      <c r="AM57" s="31" t="str">
        <f t="shared" si="26"/>
        <v>42027</v>
      </c>
      <c r="AN57" s="36">
        <f t="shared" si="49"/>
        <v>0</v>
      </c>
      <c r="AO57" s="37">
        <f t="shared" si="50"/>
        <v>0</v>
      </c>
      <c r="AP57" s="37">
        <f t="shared" si="14"/>
        <v>0</v>
      </c>
      <c r="AQ57" s="37">
        <f t="shared" si="51"/>
        <v>0</v>
      </c>
      <c r="AR57" s="38">
        <f t="shared" si="52"/>
        <v>0</v>
      </c>
      <c r="AS57" s="34"/>
    </row>
    <row r="58" spans="2:45" outlineLevel="1" x14ac:dyDescent="0.2">
      <c r="B58" s="30">
        <f t="shared" si="27"/>
        <v>45474</v>
      </c>
      <c r="C58" s="31">
        <f t="shared" si="28"/>
        <v>18</v>
      </c>
      <c r="D58" s="31">
        <f t="shared" si="15"/>
        <v>7</v>
      </c>
      <c r="E58" s="31">
        <f t="shared" si="29"/>
        <v>2024</v>
      </c>
      <c r="F58" s="31" t="str">
        <f t="shared" si="16"/>
        <v>72024</v>
      </c>
      <c r="G58" s="36">
        <f t="shared" si="30"/>
        <v>0</v>
      </c>
      <c r="H58" s="37">
        <f t="shared" si="31"/>
        <v>0</v>
      </c>
      <c r="I58" s="37">
        <f t="shared" si="17"/>
        <v>0</v>
      </c>
      <c r="J58" s="37">
        <f t="shared" si="32"/>
        <v>0</v>
      </c>
      <c r="K58" s="38">
        <f t="shared" si="53"/>
        <v>0</v>
      </c>
      <c r="L58" s="34"/>
      <c r="M58" s="35">
        <f t="shared" si="18"/>
        <v>45809</v>
      </c>
      <c r="N58" s="31">
        <f t="shared" si="34"/>
        <v>18</v>
      </c>
      <c r="O58" s="31">
        <f t="shared" si="19"/>
        <v>6</v>
      </c>
      <c r="P58" s="31">
        <f t="shared" si="35"/>
        <v>2025</v>
      </c>
      <c r="Q58" s="31" t="str">
        <f t="shared" si="20"/>
        <v>62025</v>
      </c>
      <c r="R58" s="36">
        <f t="shared" si="36"/>
        <v>0</v>
      </c>
      <c r="S58" s="37">
        <f t="shared" si="37"/>
        <v>0</v>
      </c>
      <c r="T58" s="37">
        <f t="shared" si="13"/>
        <v>0</v>
      </c>
      <c r="U58" s="37">
        <f t="shared" si="38"/>
        <v>0</v>
      </c>
      <c r="V58" s="38">
        <f t="shared" si="39"/>
        <v>0</v>
      </c>
      <c r="W58" s="34"/>
      <c r="X58" s="30">
        <f t="shared" si="40"/>
        <v>45474</v>
      </c>
      <c r="Y58" s="31">
        <f t="shared" si="41"/>
        <v>18</v>
      </c>
      <c r="Z58" s="31">
        <f t="shared" si="21"/>
        <v>7</v>
      </c>
      <c r="AA58" s="31">
        <f t="shared" si="42"/>
        <v>2024</v>
      </c>
      <c r="AB58" s="31" t="str">
        <f t="shared" si="22"/>
        <v>72024</v>
      </c>
      <c r="AC58" s="36">
        <f t="shared" ref="AC58:AC121" si="55">IF(AF57&gt;=0,AF57,0)</f>
        <v>0</v>
      </c>
      <c r="AD58" s="37">
        <f t="shared" si="44"/>
        <v>0</v>
      </c>
      <c r="AE58" s="37">
        <f t="shared" si="23"/>
        <v>0</v>
      </c>
      <c r="AF58" s="37">
        <f t="shared" si="45"/>
        <v>0</v>
      </c>
      <c r="AG58" s="38">
        <f t="shared" si="54"/>
        <v>0</v>
      </c>
      <c r="AH58" s="34"/>
      <c r="AI58" s="35">
        <f t="shared" si="24"/>
        <v>46569</v>
      </c>
      <c r="AJ58" s="31">
        <f t="shared" si="47"/>
        <v>18</v>
      </c>
      <c r="AK58" s="31">
        <f t="shared" si="25"/>
        <v>7</v>
      </c>
      <c r="AL58" s="31">
        <f t="shared" si="48"/>
        <v>2027</v>
      </c>
      <c r="AM58" s="31" t="str">
        <f t="shared" si="26"/>
        <v>72027</v>
      </c>
      <c r="AN58" s="36">
        <f t="shared" si="49"/>
        <v>0</v>
      </c>
      <c r="AO58" s="37">
        <f t="shared" si="50"/>
        <v>0</v>
      </c>
      <c r="AP58" s="37">
        <f t="shared" si="14"/>
        <v>0</v>
      </c>
      <c r="AQ58" s="37">
        <f t="shared" si="51"/>
        <v>0</v>
      </c>
      <c r="AR58" s="38">
        <f t="shared" si="52"/>
        <v>0</v>
      </c>
      <c r="AS58" s="34"/>
    </row>
    <row r="59" spans="2:45" outlineLevel="1" x14ac:dyDescent="0.2">
      <c r="B59" s="30">
        <f t="shared" si="27"/>
        <v>45505</v>
      </c>
      <c r="C59" s="31">
        <f t="shared" si="28"/>
        <v>19</v>
      </c>
      <c r="D59" s="31">
        <f t="shared" si="15"/>
        <v>8</v>
      </c>
      <c r="E59" s="31">
        <f t="shared" si="29"/>
        <v>2024</v>
      </c>
      <c r="F59" s="31" t="str">
        <f t="shared" si="16"/>
        <v>82024</v>
      </c>
      <c r="G59" s="36">
        <f t="shared" si="30"/>
        <v>0</v>
      </c>
      <c r="H59" s="37">
        <f t="shared" si="31"/>
        <v>0</v>
      </c>
      <c r="I59" s="37">
        <f t="shared" si="17"/>
        <v>0</v>
      </c>
      <c r="J59" s="37">
        <f t="shared" si="32"/>
        <v>0</v>
      </c>
      <c r="K59" s="38">
        <f t="shared" si="53"/>
        <v>0</v>
      </c>
      <c r="L59" s="34"/>
      <c r="M59" s="35">
        <f t="shared" si="18"/>
        <v>45901</v>
      </c>
      <c r="N59" s="31">
        <f t="shared" si="34"/>
        <v>19</v>
      </c>
      <c r="O59" s="31">
        <f t="shared" si="19"/>
        <v>9</v>
      </c>
      <c r="P59" s="31">
        <f t="shared" si="35"/>
        <v>2025</v>
      </c>
      <c r="Q59" s="31" t="str">
        <f t="shared" si="20"/>
        <v>92025</v>
      </c>
      <c r="R59" s="36">
        <f t="shared" si="36"/>
        <v>0</v>
      </c>
      <c r="S59" s="37">
        <f t="shared" si="37"/>
        <v>0</v>
      </c>
      <c r="T59" s="37">
        <f t="shared" si="13"/>
        <v>0</v>
      </c>
      <c r="U59" s="37">
        <f t="shared" si="38"/>
        <v>0</v>
      </c>
      <c r="V59" s="38">
        <f t="shared" si="39"/>
        <v>0</v>
      </c>
      <c r="W59" s="34"/>
      <c r="X59" s="30">
        <f t="shared" si="40"/>
        <v>45505</v>
      </c>
      <c r="Y59" s="31">
        <f t="shared" si="41"/>
        <v>19</v>
      </c>
      <c r="Z59" s="31">
        <f t="shared" si="21"/>
        <v>8</v>
      </c>
      <c r="AA59" s="31">
        <f t="shared" si="42"/>
        <v>2024</v>
      </c>
      <c r="AB59" s="31" t="str">
        <f t="shared" si="22"/>
        <v>82024</v>
      </c>
      <c r="AC59" s="36">
        <f t="shared" si="55"/>
        <v>0</v>
      </c>
      <c r="AD59" s="37">
        <f t="shared" si="44"/>
        <v>0</v>
      </c>
      <c r="AE59" s="37">
        <f t="shared" si="23"/>
        <v>0</v>
      </c>
      <c r="AF59" s="37">
        <f t="shared" si="45"/>
        <v>0</v>
      </c>
      <c r="AG59" s="38">
        <f t="shared" si="54"/>
        <v>0</v>
      </c>
      <c r="AH59" s="34"/>
      <c r="AI59" s="35">
        <f t="shared" si="24"/>
        <v>46661</v>
      </c>
      <c r="AJ59" s="31">
        <f t="shared" si="47"/>
        <v>19</v>
      </c>
      <c r="AK59" s="31">
        <f t="shared" si="25"/>
        <v>10</v>
      </c>
      <c r="AL59" s="31">
        <f t="shared" si="48"/>
        <v>2027</v>
      </c>
      <c r="AM59" s="31" t="str">
        <f t="shared" si="26"/>
        <v>102027</v>
      </c>
      <c r="AN59" s="36">
        <f t="shared" si="49"/>
        <v>0</v>
      </c>
      <c r="AO59" s="37">
        <f t="shared" si="50"/>
        <v>0</v>
      </c>
      <c r="AP59" s="37">
        <f t="shared" si="14"/>
        <v>0</v>
      </c>
      <c r="AQ59" s="37">
        <f t="shared" si="51"/>
        <v>0</v>
      </c>
      <c r="AR59" s="38">
        <f t="shared" si="52"/>
        <v>0</v>
      </c>
      <c r="AS59" s="34"/>
    </row>
    <row r="60" spans="2:45" outlineLevel="1" x14ac:dyDescent="0.2">
      <c r="B60" s="30">
        <f t="shared" si="27"/>
        <v>45536</v>
      </c>
      <c r="C60" s="31">
        <f t="shared" si="28"/>
        <v>20</v>
      </c>
      <c r="D60" s="31">
        <f t="shared" si="15"/>
        <v>9</v>
      </c>
      <c r="E60" s="31">
        <f t="shared" si="29"/>
        <v>2024</v>
      </c>
      <c r="F60" s="31" t="str">
        <f t="shared" si="16"/>
        <v>92024</v>
      </c>
      <c r="G60" s="36">
        <f t="shared" si="30"/>
        <v>0</v>
      </c>
      <c r="H60" s="37">
        <f t="shared" si="31"/>
        <v>0</v>
      </c>
      <c r="I60" s="37">
        <f t="shared" si="17"/>
        <v>0</v>
      </c>
      <c r="J60" s="37">
        <f t="shared" si="32"/>
        <v>0</v>
      </c>
      <c r="K60" s="38">
        <f t="shared" si="53"/>
        <v>0</v>
      </c>
      <c r="L60" s="34"/>
      <c r="M60" s="35">
        <f t="shared" si="18"/>
        <v>45992</v>
      </c>
      <c r="N60" s="31">
        <f t="shared" si="34"/>
        <v>20</v>
      </c>
      <c r="O60" s="31">
        <f t="shared" si="19"/>
        <v>12</v>
      </c>
      <c r="P60" s="31">
        <f t="shared" si="35"/>
        <v>2025</v>
      </c>
      <c r="Q60" s="31" t="str">
        <f t="shared" si="20"/>
        <v>122025</v>
      </c>
      <c r="R60" s="36">
        <f t="shared" si="36"/>
        <v>0</v>
      </c>
      <c r="S60" s="37">
        <f t="shared" si="37"/>
        <v>0</v>
      </c>
      <c r="T60" s="37">
        <f t="shared" si="13"/>
        <v>0</v>
      </c>
      <c r="U60" s="37">
        <f t="shared" si="38"/>
        <v>0</v>
      </c>
      <c r="V60" s="38">
        <f t="shared" si="39"/>
        <v>0</v>
      </c>
      <c r="W60" s="34"/>
      <c r="X60" s="30">
        <f t="shared" si="40"/>
        <v>45536</v>
      </c>
      <c r="Y60" s="31">
        <f t="shared" si="41"/>
        <v>20</v>
      </c>
      <c r="Z60" s="31">
        <f t="shared" si="21"/>
        <v>9</v>
      </c>
      <c r="AA60" s="31">
        <f t="shared" si="42"/>
        <v>2024</v>
      </c>
      <c r="AB60" s="31" t="str">
        <f t="shared" si="22"/>
        <v>92024</v>
      </c>
      <c r="AC60" s="36">
        <f t="shared" si="55"/>
        <v>0</v>
      </c>
      <c r="AD60" s="37">
        <f t="shared" si="44"/>
        <v>0</v>
      </c>
      <c r="AE60" s="37">
        <f t="shared" si="23"/>
        <v>0</v>
      </c>
      <c r="AF60" s="37">
        <f t="shared" si="45"/>
        <v>0</v>
      </c>
      <c r="AG60" s="38">
        <f t="shared" si="54"/>
        <v>0</v>
      </c>
      <c r="AH60" s="34"/>
      <c r="AI60" s="35">
        <f t="shared" si="24"/>
        <v>46753</v>
      </c>
      <c r="AJ60" s="31">
        <f t="shared" si="47"/>
        <v>20</v>
      </c>
      <c r="AK60" s="31">
        <f t="shared" si="25"/>
        <v>1</v>
      </c>
      <c r="AL60" s="31">
        <f t="shared" si="48"/>
        <v>2028</v>
      </c>
      <c r="AM60" s="31" t="str">
        <f t="shared" si="26"/>
        <v>12028</v>
      </c>
      <c r="AN60" s="36">
        <f t="shared" si="49"/>
        <v>0</v>
      </c>
      <c r="AO60" s="37">
        <f t="shared" si="50"/>
        <v>0</v>
      </c>
      <c r="AP60" s="37">
        <f t="shared" si="14"/>
        <v>0</v>
      </c>
      <c r="AQ60" s="37">
        <f t="shared" si="51"/>
        <v>0</v>
      </c>
      <c r="AR60" s="38">
        <f t="shared" si="52"/>
        <v>0</v>
      </c>
      <c r="AS60" s="34"/>
    </row>
    <row r="61" spans="2:45" outlineLevel="1" x14ac:dyDescent="0.2">
      <c r="B61" s="30">
        <f t="shared" si="27"/>
        <v>45566</v>
      </c>
      <c r="C61" s="31">
        <f t="shared" si="28"/>
        <v>21</v>
      </c>
      <c r="D61" s="31">
        <f t="shared" si="15"/>
        <v>10</v>
      </c>
      <c r="E61" s="31">
        <f t="shared" si="29"/>
        <v>2024</v>
      </c>
      <c r="F61" s="31" t="str">
        <f t="shared" si="16"/>
        <v>102024</v>
      </c>
      <c r="G61" s="36">
        <f t="shared" si="30"/>
        <v>0</v>
      </c>
      <c r="H61" s="37">
        <f t="shared" si="31"/>
        <v>0</v>
      </c>
      <c r="I61" s="37">
        <f t="shared" si="17"/>
        <v>0</v>
      </c>
      <c r="J61" s="37">
        <f t="shared" si="32"/>
        <v>0</v>
      </c>
      <c r="K61" s="38">
        <f t="shared" si="53"/>
        <v>0</v>
      </c>
      <c r="L61" s="34"/>
      <c r="M61" s="35">
        <f t="shared" si="18"/>
        <v>46082</v>
      </c>
      <c r="N61" s="31">
        <f t="shared" si="34"/>
        <v>21</v>
      </c>
      <c r="O61" s="31">
        <f t="shared" si="19"/>
        <v>3</v>
      </c>
      <c r="P61" s="31">
        <f t="shared" si="35"/>
        <v>2026</v>
      </c>
      <c r="Q61" s="31" t="str">
        <f t="shared" si="20"/>
        <v>32026</v>
      </c>
      <c r="R61" s="36">
        <f t="shared" si="36"/>
        <v>0</v>
      </c>
      <c r="S61" s="37">
        <f t="shared" si="37"/>
        <v>0</v>
      </c>
      <c r="T61" s="37">
        <f t="shared" si="13"/>
        <v>0</v>
      </c>
      <c r="U61" s="37">
        <f t="shared" si="38"/>
        <v>0</v>
      </c>
      <c r="V61" s="38">
        <f t="shared" si="39"/>
        <v>0</v>
      </c>
      <c r="W61" s="34"/>
      <c r="X61" s="30">
        <f t="shared" si="40"/>
        <v>45566</v>
      </c>
      <c r="Y61" s="31">
        <f t="shared" si="41"/>
        <v>21</v>
      </c>
      <c r="Z61" s="31">
        <f t="shared" si="21"/>
        <v>10</v>
      </c>
      <c r="AA61" s="31">
        <f t="shared" si="42"/>
        <v>2024</v>
      </c>
      <c r="AB61" s="31" t="str">
        <f t="shared" si="22"/>
        <v>102024</v>
      </c>
      <c r="AC61" s="36">
        <f t="shared" si="55"/>
        <v>0</v>
      </c>
      <c r="AD61" s="37">
        <f t="shared" si="44"/>
        <v>0</v>
      </c>
      <c r="AE61" s="37">
        <f t="shared" si="23"/>
        <v>0</v>
      </c>
      <c r="AF61" s="37">
        <f t="shared" si="45"/>
        <v>0</v>
      </c>
      <c r="AG61" s="38">
        <f t="shared" si="54"/>
        <v>0</v>
      </c>
      <c r="AH61" s="34"/>
      <c r="AI61" s="35">
        <f t="shared" si="24"/>
        <v>46844</v>
      </c>
      <c r="AJ61" s="31">
        <f t="shared" si="47"/>
        <v>21</v>
      </c>
      <c r="AK61" s="31">
        <f t="shared" si="25"/>
        <v>4</v>
      </c>
      <c r="AL61" s="31">
        <f t="shared" si="48"/>
        <v>2028</v>
      </c>
      <c r="AM61" s="31" t="str">
        <f t="shared" si="26"/>
        <v>42028</v>
      </c>
      <c r="AN61" s="36">
        <f t="shared" si="49"/>
        <v>0</v>
      </c>
      <c r="AO61" s="37">
        <f t="shared" si="50"/>
        <v>0</v>
      </c>
      <c r="AP61" s="37">
        <f t="shared" si="14"/>
        <v>0</v>
      </c>
      <c r="AQ61" s="37">
        <f t="shared" si="51"/>
        <v>0</v>
      </c>
      <c r="AR61" s="38">
        <f t="shared" si="52"/>
        <v>0</v>
      </c>
      <c r="AS61" s="34"/>
    </row>
    <row r="62" spans="2:45" outlineLevel="1" x14ac:dyDescent="0.2">
      <c r="B62" s="30">
        <f t="shared" si="27"/>
        <v>45597</v>
      </c>
      <c r="C62" s="31">
        <f t="shared" si="28"/>
        <v>22</v>
      </c>
      <c r="D62" s="31">
        <f t="shared" si="15"/>
        <v>11</v>
      </c>
      <c r="E62" s="31">
        <f t="shared" si="29"/>
        <v>2024</v>
      </c>
      <c r="F62" s="31" t="str">
        <f t="shared" si="16"/>
        <v>112024</v>
      </c>
      <c r="G62" s="36">
        <f t="shared" si="30"/>
        <v>0</v>
      </c>
      <c r="H62" s="37">
        <f t="shared" si="31"/>
        <v>0</v>
      </c>
      <c r="I62" s="37">
        <f t="shared" si="17"/>
        <v>0</v>
      </c>
      <c r="J62" s="37">
        <f t="shared" si="32"/>
        <v>0</v>
      </c>
      <c r="K62" s="38">
        <f t="shared" si="53"/>
        <v>0</v>
      </c>
      <c r="L62" s="34"/>
      <c r="M62" s="35">
        <f t="shared" si="18"/>
        <v>46174</v>
      </c>
      <c r="N62" s="31">
        <f t="shared" si="34"/>
        <v>22</v>
      </c>
      <c r="O62" s="31">
        <f t="shared" si="19"/>
        <v>6</v>
      </c>
      <c r="P62" s="31">
        <f t="shared" si="35"/>
        <v>2026</v>
      </c>
      <c r="Q62" s="31" t="str">
        <f t="shared" si="20"/>
        <v>62026</v>
      </c>
      <c r="R62" s="36">
        <f t="shared" si="36"/>
        <v>0</v>
      </c>
      <c r="S62" s="37">
        <f t="shared" si="37"/>
        <v>0</v>
      </c>
      <c r="T62" s="37">
        <f t="shared" si="13"/>
        <v>0</v>
      </c>
      <c r="U62" s="37">
        <f t="shared" si="38"/>
        <v>0</v>
      </c>
      <c r="V62" s="38">
        <f t="shared" si="39"/>
        <v>0</v>
      </c>
      <c r="W62" s="34"/>
      <c r="X62" s="30">
        <f t="shared" si="40"/>
        <v>45597</v>
      </c>
      <c r="Y62" s="31">
        <f t="shared" si="41"/>
        <v>22</v>
      </c>
      <c r="Z62" s="31">
        <f t="shared" si="21"/>
        <v>11</v>
      </c>
      <c r="AA62" s="31">
        <f t="shared" si="42"/>
        <v>2024</v>
      </c>
      <c r="AB62" s="31" t="str">
        <f t="shared" si="22"/>
        <v>112024</v>
      </c>
      <c r="AC62" s="36">
        <f t="shared" si="55"/>
        <v>0</v>
      </c>
      <c r="AD62" s="37">
        <f t="shared" si="44"/>
        <v>0</v>
      </c>
      <c r="AE62" s="37">
        <f t="shared" si="23"/>
        <v>0</v>
      </c>
      <c r="AF62" s="37">
        <f t="shared" si="45"/>
        <v>0</v>
      </c>
      <c r="AG62" s="38">
        <f t="shared" si="54"/>
        <v>0</v>
      </c>
      <c r="AH62" s="34"/>
      <c r="AI62" s="35">
        <f t="shared" si="24"/>
        <v>46935</v>
      </c>
      <c r="AJ62" s="31">
        <f t="shared" si="47"/>
        <v>22</v>
      </c>
      <c r="AK62" s="31">
        <f t="shared" si="25"/>
        <v>7</v>
      </c>
      <c r="AL62" s="31">
        <f t="shared" si="48"/>
        <v>2028</v>
      </c>
      <c r="AM62" s="31" t="str">
        <f t="shared" si="26"/>
        <v>72028</v>
      </c>
      <c r="AN62" s="36">
        <f t="shared" si="49"/>
        <v>0</v>
      </c>
      <c r="AO62" s="37">
        <f t="shared" si="50"/>
        <v>0</v>
      </c>
      <c r="AP62" s="37">
        <f t="shared" si="14"/>
        <v>0</v>
      </c>
      <c r="AQ62" s="37">
        <f t="shared" si="51"/>
        <v>0</v>
      </c>
      <c r="AR62" s="38">
        <f t="shared" si="52"/>
        <v>0</v>
      </c>
      <c r="AS62" s="34"/>
    </row>
    <row r="63" spans="2:45" outlineLevel="1" x14ac:dyDescent="0.2">
      <c r="B63" s="30">
        <f t="shared" si="27"/>
        <v>45627</v>
      </c>
      <c r="C63" s="31">
        <f t="shared" si="28"/>
        <v>23</v>
      </c>
      <c r="D63" s="31">
        <f t="shared" si="15"/>
        <v>12</v>
      </c>
      <c r="E63" s="31">
        <f t="shared" si="29"/>
        <v>2024</v>
      </c>
      <c r="F63" s="31" t="str">
        <f t="shared" si="16"/>
        <v>122024</v>
      </c>
      <c r="G63" s="36">
        <f t="shared" si="30"/>
        <v>0</v>
      </c>
      <c r="H63" s="37">
        <f t="shared" si="31"/>
        <v>0</v>
      </c>
      <c r="I63" s="37">
        <f t="shared" si="17"/>
        <v>0</v>
      </c>
      <c r="J63" s="37">
        <f t="shared" si="32"/>
        <v>0</v>
      </c>
      <c r="K63" s="38">
        <f t="shared" si="53"/>
        <v>0</v>
      </c>
      <c r="L63" s="34"/>
      <c r="M63" s="35">
        <f t="shared" si="18"/>
        <v>46266</v>
      </c>
      <c r="N63" s="31">
        <f t="shared" si="34"/>
        <v>23</v>
      </c>
      <c r="O63" s="31">
        <f t="shared" si="19"/>
        <v>9</v>
      </c>
      <c r="P63" s="31">
        <f t="shared" si="35"/>
        <v>2026</v>
      </c>
      <c r="Q63" s="31" t="str">
        <f t="shared" si="20"/>
        <v>92026</v>
      </c>
      <c r="R63" s="36">
        <f t="shared" si="36"/>
        <v>0</v>
      </c>
      <c r="S63" s="37">
        <f t="shared" si="37"/>
        <v>0</v>
      </c>
      <c r="T63" s="37">
        <f t="shared" si="13"/>
        <v>0</v>
      </c>
      <c r="U63" s="37">
        <f t="shared" si="38"/>
        <v>0</v>
      </c>
      <c r="V63" s="38">
        <f t="shared" si="39"/>
        <v>0</v>
      </c>
      <c r="W63" s="34"/>
      <c r="X63" s="30">
        <f t="shared" si="40"/>
        <v>45627</v>
      </c>
      <c r="Y63" s="31">
        <f t="shared" si="41"/>
        <v>23</v>
      </c>
      <c r="Z63" s="31">
        <f t="shared" si="21"/>
        <v>12</v>
      </c>
      <c r="AA63" s="31">
        <f t="shared" si="42"/>
        <v>2024</v>
      </c>
      <c r="AB63" s="31" t="str">
        <f t="shared" si="22"/>
        <v>122024</v>
      </c>
      <c r="AC63" s="36">
        <f t="shared" si="55"/>
        <v>0</v>
      </c>
      <c r="AD63" s="37">
        <f t="shared" si="44"/>
        <v>0</v>
      </c>
      <c r="AE63" s="37">
        <f t="shared" si="23"/>
        <v>0</v>
      </c>
      <c r="AF63" s="37">
        <f t="shared" si="45"/>
        <v>0</v>
      </c>
      <c r="AG63" s="38">
        <f t="shared" si="54"/>
        <v>0</v>
      </c>
      <c r="AH63" s="34"/>
      <c r="AI63" s="35">
        <f t="shared" si="24"/>
        <v>47027</v>
      </c>
      <c r="AJ63" s="31">
        <f t="shared" si="47"/>
        <v>23</v>
      </c>
      <c r="AK63" s="31">
        <f t="shared" si="25"/>
        <v>10</v>
      </c>
      <c r="AL63" s="31">
        <f t="shared" si="48"/>
        <v>2028</v>
      </c>
      <c r="AM63" s="31" t="str">
        <f t="shared" si="26"/>
        <v>102028</v>
      </c>
      <c r="AN63" s="36">
        <f t="shared" si="49"/>
        <v>0</v>
      </c>
      <c r="AO63" s="37">
        <f t="shared" si="50"/>
        <v>0</v>
      </c>
      <c r="AP63" s="37">
        <f t="shared" si="14"/>
        <v>0</v>
      </c>
      <c r="AQ63" s="37">
        <f t="shared" si="51"/>
        <v>0</v>
      </c>
      <c r="AR63" s="38">
        <f t="shared" si="52"/>
        <v>0</v>
      </c>
      <c r="AS63" s="34"/>
    </row>
    <row r="64" spans="2:45" outlineLevel="1" x14ac:dyDescent="0.2">
      <c r="B64" s="30">
        <f t="shared" si="27"/>
        <v>45658</v>
      </c>
      <c r="C64" s="31">
        <f t="shared" si="28"/>
        <v>24</v>
      </c>
      <c r="D64" s="31">
        <f t="shared" si="15"/>
        <v>1</v>
      </c>
      <c r="E64" s="31">
        <f t="shared" si="29"/>
        <v>2025</v>
      </c>
      <c r="F64" s="31" t="str">
        <f t="shared" si="16"/>
        <v>12025</v>
      </c>
      <c r="G64" s="36">
        <f t="shared" si="30"/>
        <v>0</v>
      </c>
      <c r="H64" s="37">
        <f t="shared" si="31"/>
        <v>0</v>
      </c>
      <c r="I64" s="37">
        <f t="shared" si="17"/>
        <v>0</v>
      </c>
      <c r="J64" s="37">
        <f t="shared" si="32"/>
        <v>0</v>
      </c>
      <c r="K64" s="38">
        <f t="shared" si="53"/>
        <v>0</v>
      </c>
      <c r="L64" s="34"/>
      <c r="M64" s="35">
        <f t="shared" si="18"/>
        <v>46357</v>
      </c>
      <c r="N64" s="31">
        <f t="shared" si="34"/>
        <v>24</v>
      </c>
      <c r="O64" s="31">
        <f t="shared" si="19"/>
        <v>12</v>
      </c>
      <c r="P64" s="31">
        <f t="shared" si="35"/>
        <v>2026</v>
      </c>
      <c r="Q64" s="31" t="str">
        <f t="shared" si="20"/>
        <v>122026</v>
      </c>
      <c r="R64" s="36">
        <f t="shared" si="36"/>
        <v>0</v>
      </c>
      <c r="S64" s="37">
        <f t="shared" si="37"/>
        <v>0</v>
      </c>
      <c r="T64" s="37">
        <f t="shared" si="13"/>
        <v>0</v>
      </c>
      <c r="U64" s="37">
        <f t="shared" si="38"/>
        <v>0</v>
      </c>
      <c r="V64" s="38">
        <f t="shared" si="39"/>
        <v>0</v>
      </c>
      <c r="W64" s="34"/>
      <c r="X64" s="30">
        <f t="shared" si="40"/>
        <v>45658</v>
      </c>
      <c r="Y64" s="31">
        <f t="shared" si="41"/>
        <v>24</v>
      </c>
      <c r="Z64" s="31">
        <f t="shared" si="21"/>
        <v>1</v>
      </c>
      <c r="AA64" s="31">
        <f t="shared" si="42"/>
        <v>2025</v>
      </c>
      <c r="AB64" s="31" t="str">
        <f t="shared" si="22"/>
        <v>12025</v>
      </c>
      <c r="AC64" s="36">
        <f t="shared" si="55"/>
        <v>0</v>
      </c>
      <c r="AD64" s="37">
        <f t="shared" si="44"/>
        <v>0</v>
      </c>
      <c r="AE64" s="37">
        <f t="shared" si="23"/>
        <v>0</v>
      </c>
      <c r="AF64" s="37">
        <f t="shared" si="45"/>
        <v>0</v>
      </c>
      <c r="AG64" s="38">
        <f t="shared" si="54"/>
        <v>0</v>
      </c>
      <c r="AH64" s="34"/>
      <c r="AI64" s="35">
        <f t="shared" si="24"/>
        <v>47119</v>
      </c>
      <c r="AJ64" s="31">
        <f t="shared" si="47"/>
        <v>24</v>
      </c>
      <c r="AK64" s="31">
        <f t="shared" si="25"/>
        <v>1</v>
      </c>
      <c r="AL64" s="31">
        <f t="shared" si="48"/>
        <v>2029</v>
      </c>
      <c r="AM64" s="31" t="str">
        <f t="shared" si="26"/>
        <v>12029</v>
      </c>
      <c r="AN64" s="36">
        <f t="shared" si="49"/>
        <v>0</v>
      </c>
      <c r="AO64" s="37">
        <f t="shared" si="50"/>
        <v>0</v>
      </c>
      <c r="AP64" s="37">
        <f t="shared" si="14"/>
        <v>0</v>
      </c>
      <c r="AQ64" s="37">
        <f t="shared" si="51"/>
        <v>0</v>
      </c>
      <c r="AR64" s="38">
        <f t="shared" si="52"/>
        <v>0</v>
      </c>
      <c r="AS64" s="34"/>
    </row>
    <row r="65" spans="2:45" outlineLevel="1" x14ac:dyDescent="0.2">
      <c r="B65" s="30">
        <f t="shared" si="27"/>
        <v>45689</v>
      </c>
      <c r="C65" s="31">
        <f t="shared" si="28"/>
        <v>25</v>
      </c>
      <c r="D65" s="31">
        <f t="shared" si="15"/>
        <v>2</v>
      </c>
      <c r="E65" s="31">
        <f t="shared" si="29"/>
        <v>2025</v>
      </c>
      <c r="F65" s="31" t="str">
        <f t="shared" si="16"/>
        <v>22025</v>
      </c>
      <c r="G65" s="36">
        <f t="shared" si="30"/>
        <v>0</v>
      </c>
      <c r="H65" s="37">
        <f t="shared" si="31"/>
        <v>0</v>
      </c>
      <c r="I65" s="37">
        <f t="shared" si="17"/>
        <v>0</v>
      </c>
      <c r="J65" s="37">
        <f t="shared" si="32"/>
        <v>0</v>
      </c>
      <c r="K65" s="38">
        <f t="shared" si="53"/>
        <v>0</v>
      </c>
      <c r="L65" s="34"/>
      <c r="M65" s="35">
        <f t="shared" si="18"/>
        <v>46447</v>
      </c>
      <c r="N65" s="31">
        <f t="shared" si="34"/>
        <v>25</v>
      </c>
      <c r="O65" s="31">
        <f t="shared" si="19"/>
        <v>3</v>
      </c>
      <c r="P65" s="31">
        <f t="shared" si="35"/>
        <v>2027</v>
      </c>
      <c r="Q65" s="31" t="str">
        <f t="shared" si="20"/>
        <v>32027</v>
      </c>
      <c r="R65" s="36">
        <f t="shared" si="36"/>
        <v>0</v>
      </c>
      <c r="S65" s="37">
        <f t="shared" si="37"/>
        <v>0</v>
      </c>
      <c r="T65" s="37">
        <f t="shared" si="13"/>
        <v>0</v>
      </c>
      <c r="U65" s="37">
        <f t="shared" si="38"/>
        <v>0</v>
      </c>
      <c r="V65" s="38">
        <f t="shared" si="39"/>
        <v>0</v>
      </c>
      <c r="W65" s="34"/>
      <c r="X65" s="30">
        <f t="shared" si="40"/>
        <v>45689</v>
      </c>
      <c r="Y65" s="31">
        <f t="shared" si="41"/>
        <v>25</v>
      </c>
      <c r="Z65" s="31">
        <f t="shared" si="21"/>
        <v>2</v>
      </c>
      <c r="AA65" s="31">
        <f t="shared" si="42"/>
        <v>2025</v>
      </c>
      <c r="AB65" s="31" t="str">
        <f t="shared" si="22"/>
        <v>22025</v>
      </c>
      <c r="AC65" s="36">
        <f t="shared" si="55"/>
        <v>0</v>
      </c>
      <c r="AD65" s="37">
        <f t="shared" si="44"/>
        <v>0</v>
      </c>
      <c r="AE65" s="37">
        <f t="shared" si="23"/>
        <v>0</v>
      </c>
      <c r="AF65" s="37">
        <f t="shared" si="45"/>
        <v>0</v>
      </c>
      <c r="AG65" s="38">
        <f t="shared" si="54"/>
        <v>0</v>
      </c>
      <c r="AH65" s="34"/>
      <c r="AI65" s="35">
        <f t="shared" si="24"/>
        <v>47209</v>
      </c>
      <c r="AJ65" s="31">
        <f t="shared" si="47"/>
        <v>25</v>
      </c>
      <c r="AK65" s="31">
        <f t="shared" si="25"/>
        <v>4</v>
      </c>
      <c r="AL65" s="31">
        <f t="shared" si="48"/>
        <v>2029</v>
      </c>
      <c r="AM65" s="31" t="str">
        <f t="shared" si="26"/>
        <v>42029</v>
      </c>
      <c r="AN65" s="36">
        <f t="shared" si="49"/>
        <v>0</v>
      </c>
      <c r="AO65" s="37">
        <f t="shared" si="50"/>
        <v>0</v>
      </c>
      <c r="AP65" s="37">
        <f t="shared" si="14"/>
        <v>0</v>
      </c>
      <c r="AQ65" s="37">
        <f t="shared" si="51"/>
        <v>0</v>
      </c>
      <c r="AR65" s="38">
        <f t="shared" si="52"/>
        <v>0</v>
      </c>
      <c r="AS65" s="34"/>
    </row>
    <row r="66" spans="2:45" outlineLevel="1" x14ac:dyDescent="0.2">
      <c r="B66" s="30">
        <f t="shared" si="27"/>
        <v>45717</v>
      </c>
      <c r="C66" s="31">
        <f t="shared" si="28"/>
        <v>26</v>
      </c>
      <c r="D66" s="31">
        <f t="shared" si="15"/>
        <v>3</v>
      </c>
      <c r="E66" s="31">
        <f t="shared" si="29"/>
        <v>2025</v>
      </c>
      <c r="F66" s="31" t="str">
        <f t="shared" si="16"/>
        <v>32025</v>
      </c>
      <c r="G66" s="36">
        <f t="shared" si="30"/>
        <v>0</v>
      </c>
      <c r="H66" s="37">
        <f t="shared" si="31"/>
        <v>0</v>
      </c>
      <c r="I66" s="37">
        <f t="shared" si="17"/>
        <v>0</v>
      </c>
      <c r="J66" s="37">
        <f t="shared" si="32"/>
        <v>0</v>
      </c>
      <c r="K66" s="38">
        <f t="shared" si="53"/>
        <v>0</v>
      </c>
      <c r="L66" s="34"/>
      <c r="M66" s="35">
        <f t="shared" si="18"/>
        <v>46539</v>
      </c>
      <c r="N66" s="31">
        <f t="shared" si="34"/>
        <v>26</v>
      </c>
      <c r="O66" s="31">
        <f t="shared" si="19"/>
        <v>6</v>
      </c>
      <c r="P66" s="31">
        <f t="shared" si="35"/>
        <v>2027</v>
      </c>
      <c r="Q66" s="31" t="str">
        <f t="shared" si="20"/>
        <v>62027</v>
      </c>
      <c r="R66" s="36">
        <f t="shared" si="36"/>
        <v>0</v>
      </c>
      <c r="S66" s="37">
        <f t="shared" si="37"/>
        <v>0</v>
      </c>
      <c r="T66" s="37">
        <f t="shared" si="13"/>
        <v>0</v>
      </c>
      <c r="U66" s="37">
        <f t="shared" si="38"/>
        <v>0</v>
      </c>
      <c r="V66" s="38">
        <f t="shared" si="39"/>
        <v>0</v>
      </c>
      <c r="W66" s="34"/>
      <c r="X66" s="30">
        <f t="shared" si="40"/>
        <v>45717</v>
      </c>
      <c r="Y66" s="31">
        <f t="shared" si="41"/>
        <v>26</v>
      </c>
      <c r="Z66" s="31">
        <f t="shared" si="21"/>
        <v>3</v>
      </c>
      <c r="AA66" s="31">
        <f t="shared" si="42"/>
        <v>2025</v>
      </c>
      <c r="AB66" s="31" t="str">
        <f t="shared" si="22"/>
        <v>32025</v>
      </c>
      <c r="AC66" s="36">
        <f t="shared" si="55"/>
        <v>0</v>
      </c>
      <c r="AD66" s="37">
        <f t="shared" si="44"/>
        <v>0</v>
      </c>
      <c r="AE66" s="37">
        <f t="shared" si="23"/>
        <v>0</v>
      </c>
      <c r="AF66" s="37">
        <f t="shared" si="45"/>
        <v>0</v>
      </c>
      <c r="AG66" s="38">
        <f t="shared" si="54"/>
        <v>0</v>
      </c>
      <c r="AH66" s="34"/>
      <c r="AI66" s="35">
        <f t="shared" si="24"/>
        <v>47300</v>
      </c>
      <c r="AJ66" s="31">
        <f t="shared" si="47"/>
        <v>26</v>
      </c>
      <c r="AK66" s="31">
        <f t="shared" si="25"/>
        <v>7</v>
      </c>
      <c r="AL66" s="31">
        <f t="shared" si="48"/>
        <v>2029</v>
      </c>
      <c r="AM66" s="31" t="str">
        <f t="shared" si="26"/>
        <v>72029</v>
      </c>
      <c r="AN66" s="36">
        <f t="shared" si="49"/>
        <v>0</v>
      </c>
      <c r="AO66" s="37">
        <f t="shared" si="50"/>
        <v>0</v>
      </c>
      <c r="AP66" s="37">
        <f t="shared" si="14"/>
        <v>0</v>
      </c>
      <c r="AQ66" s="37">
        <f t="shared" si="51"/>
        <v>0</v>
      </c>
      <c r="AR66" s="38">
        <f t="shared" si="52"/>
        <v>0</v>
      </c>
      <c r="AS66" s="34"/>
    </row>
    <row r="67" spans="2:45" outlineLevel="1" x14ac:dyDescent="0.2">
      <c r="B67" s="30">
        <f t="shared" si="27"/>
        <v>45748</v>
      </c>
      <c r="C67" s="31">
        <f t="shared" si="28"/>
        <v>27</v>
      </c>
      <c r="D67" s="31">
        <f t="shared" si="15"/>
        <v>4</v>
      </c>
      <c r="E67" s="31">
        <f t="shared" si="29"/>
        <v>2025</v>
      </c>
      <c r="F67" s="31" t="str">
        <f t="shared" si="16"/>
        <v>42025</v>
      </c>
      <c r="G67" s="36">
        <f t="shared" si="30"/>
        <v>0</v>
      </c>
      <c r="H67" s="37">
        <f t="shared" si="31"/>
        <v>0</v>
      </c>
      <c r="I67" s="37">
        <f t="shared" si="17"/>
        <v>0</v>
      </c>
      <c r="J67" s="37">
        <f t="shared" si="32"/>
        <v>0</v>
      </c>
      <c r="K67" s="38">
        <f t="shared" si="53"/>
        <v>0</v>
      </c>
      <c r="L67" s="34"/>
      <c r="M67" s="35">
        <f t="shared" si="18"/>
        <v>46631</v>
      </c>
      <c r="N67" s="31">
        <f t="shared" si="34"/>
        <v>27</v>
      </c>
      <c r="O67" s="31">
        <f t="shared" si="19"/>
        <v>9</v>
      </c>
      <c r="P67" s="31">
        <f t="shared" si="35"/>
        <v>2027</v>
      </c>
      <c r="Q67" s="31" t="str">
        <f t="shared" si="20"/>
        <v>92027</v>
      </c>
      <c r="R67" s="36">
        <f t="shared" si="36"/>
        <v>0</v>
      </c>
      <c r="S67" s="37">
        <f t="shared" si="37"/>
        <v>0</v>
      </c>
      <c r="T67" s="37">
        <f t="shared" si="13"/>
        <v>0</v>
      </c>
      <c r="U67" s="37">
        <f t="shared" si="38"/>
        <v>0</v>
      </c>
      <c r="V67" s="38">
        <f t="shared" si="39"/>
        <v>0</v>
      </c>
      <c r="W67" s="34"/>
      <c r="X67" s="30">
        <f t="shared" si="40"/>
        <v>45748</v>
      </c>
      <c r="Y67" s="31">
        <f t="shared" si="41"/>
        <v>27</v>
      </c>
      <c r="Z67" s="31">
        <f t="shared" si="21"/>
        <v>4</v>
      </c>
      <c r="AA67" s="31">
        <f t="shared" si="42"/>
        <v>2025</v>
      </c>
      <c r="AB67" s="31" t="str">
        <f t="shared" si="22"/>
        <v>42025</v>
      </c>
      <c r="AC67" s="36">
        <f t="shared" si="55"/>
        <v>0</v>
      </c>
      <c r="AD67" s="37">
        <f t="shared" si="44"/>
        <v>0</v>
      </c>
      <c r="AE67" s="37">
        <f t="shared" si="23"/>
        <v>0</v>
      </c>
      <c r="AF67" s="37">
        <f t="shared" si="45"/>
        <v>0</v>
      </c>
      <c r="AG67" s="38">
        <f t="shared" si="54"/>
        <v>0</v>
      </c>
      <c r="AH67" s="34"/>
      <c r="AI67" s="35">
        <f t="shared" si="24"/>
        <v>47392</v>
      </c>
      <c r="AJ67" s="31">
        <f t="shared" si="47"/>
        <v>27</v>
      </c>
      <c r="AK67" s="31">
        <f t="shared" si="25"/>
        <v>10</v>
      </c>
      <c r="AL67" s="31">
        <f t="shared" si="48"/>
        <v>2029</v>
      </c>
      <c r="AM67" s="31" t="str">
        <f t="shared" si="26"/>
        <v>102029</v>
      </c>
      <c r="AN67" s="36">
        <f t="shared" si="49"/>
        <v>0</v>
      </c>
      <c r="AO67" s="37">
        <f t="shared" si="50"/>
        <v>0</v>
      </c>
      <c r="AP67" s="37">
        <f t="shared" si="14"/>
        <v>0</v>
      </c>
      <c r="AQ67" s="37">
        <f t="shared" si="51"/>
        <v>0</v>
      </c>
      <c r="AR67" s="38">
        <f t="shared" si="52"/>
        <v>0</v>
      </c>
      <c r="AS67" s="34"/>
    </row>
    <row r="68" spans="2:45" outlineLevel="1" x14ac:dyDescent="0.2">
      <c r="B68" s="30">
        <f t="shared" si="27"/>
        <v>45778</v>
      </c>
      <c r="C68" s="31">
        <f t="shared" si="28"/>
        <v>28</v>
      </c>
      <c r="D68" s="31">
        <f t="shared" si="15"/>
        <v>5</v>
      </c>
      <c r="E68" s="31">
        <f t="shared" si="29"/>
        <v>2025</v>
      </c>
      <c r="F68" s="31" t="str">
        <f t="shared" si="16"/>
        <v>52025</v>
      </c>
      <c r="G68" s="36">
        <f t="shared" si="30"/>
        <v>0</v>
      </c>
      <c r="H68" s="37">
        <f t="shared" si="31"/>
        <v>0</v>
      </c>
      <c r="I68" s="37">
        <f t="shared" si="17"/>
        <v>0</v>
      </c>
      <c r="J68" s="37">
        <f t="shared" si="32"/>
        <v>0</v>
      </c>
      <c r="K68" s="38">
        <f t="shared" si="53"/>
        <v>0</v>
      </c>
      <c r="L68" s="34"/>
      <c r="M68" s="35">
        <f t="shared" si="18"/>
        <v>46722</v>
      </c>
      <c r="N68" s="31">
        <f t="shared" si="34"/>
        <v>28</v>
      </c>
      <c r="O68" s="31">
        <f t="shared" si="19"/>
        <v>12</v>
      </c>
      <c r="P68" s="31">
        <f t="shared" si="35"/>
        <v>2027</v>
      </c>
      <c r="Q68" s="31" t="str">
        <f t="shared" si="20"/>
        <v>122027</v>
      </c>
      <c r="R68" s="36">
        <f t="shared" si="36"/>
        <v>0</v>
      </c>
      <c r="S68" s="37">
        <f t="shared" si="37"/>
        <v>0</v>
      </c>
      <c r="T68" s="37">
        <f t="shared" si="13"/>
        <v>0</v>
      </c>
      <c r="U68" s="37">
        <f t="shared" si="38"/>
        <v>0</v>
      </c>
      <c r="V68" s="38">
        <f t="shared" si="39"/>
        <v>0</v>
      </c>
      <c r="W68" s="34"/>
      <c r="X68" s="30">
        <f t="shared" si="40"/>
        <v>45778</v>
      </c>
      <c r="Y68" s="31">
        <f t="shared" si="41"/>
        <v>28</v>
      </c>
      <c r="Z68" s="31">
        <f t="shared" si="21"/>
        <v>5</v>
      </c>
      <c r="AA68" s="31">
        <f t="shared" si="42"/>
        <v>2025</v>
      </c>
      <c r="AB68" s="31" t="str">
        <f t="shared" si="22"/>
        <v>52025</v>
      </c>
      <c r="AC68" s="36">
        <f t="shared" si="55"/>
        <v>0</v>
      </c>
      <c r="AD68" s="37">
        <f t="shared" si="44"/>
        <v>0</v>
      </c>
      <c r="AE68" s="37">
        <f t="shared" si="23"/>
        <v>0</v>
      </c>
      <c r="AF68" s="37">
        <f t="shared" si="45"/>
        <v>0</v>
      </c>
      <c r="AG68" s="38">
        <f t="shared" si="54"/>
        <v>0</v>
      </c>
      <c r="AH68" s="34"/>
      <c r="AI68" s="35">
        <f t="shared" si="24"/>
        <v>47484</v>
      </c>
      <c r="AJ68" s="31">
        <f t="shared" si="47"/>
        <v>28</v>
      </c>
      <c r="AK68" s="31">
        <f t="shared" si="25"/>
        <v>1</v>
      </c>
      <c r="AL68" s="31">
        <f t="shared" si="48"/>
        <v>2030</v>
      </c>
      <c r="AM68" s="31" t="str">
        <f t="shared" si="26"/>
        <v>12030</v>
      </c>
      <c r="AN68" s="36">
        <f t="shared" si="49"/>
        <v>0</v>
      </c>
      <c r="AO68" s="37">
        <f t="shared" si="50"/>
        <v>0</v>
      </c>
      <c r="AP68" s="37">
        <f t="shared" si="14"/>
        <v>0</v>
      </c>
      <c r="AQ68" s="37">
        <f t="shared" si="51"/>
        <v>0</v>
      </c>
      <c r="AR68" s="38">
        <f t="shared" si="52"/>
        <v>0</v>
      </c>
      <c r="AS68" s="34"/>
    </row>
    <row r="69" spans="2:45" outlineLevel="1" x14ac:dyDescent="0.2">
      <c r="B69" s="30">
        <f t="shared" si="27"/>
        <v>45809</v>
      </c>
      <c r="C69" s="31">
        <f t="shared" si="28"/>
        <v>29</v>
      </c>
      <c r="D69" s="31">
        <f t="shared" si="15"/>
        <v>6</v>
      </c>
      <c r="E69" s="31">
        <f t="shared" si="29"/>
        <v>2025</v>
      </c>
      <c r="F69" s="31" t="str">
        <f t="shared" si="16"/>
        <v>62025</v>
      </c>
      <c r="G69" s="36">
        <f t="shared" si="30"/>
        <v>0</v>
      </c>
      <c r="H69" s="37">
        <f t="shared" si="31"/>
        <v>0</v>
      </c>
      <c r="I69" s="37">
        <f t="shared" si="17"/>
        <v>0</v>
      </c>
      <c r="J69" s="37">
        <f t="shared" si="32"/>
        <v>0</v>
      </c>
      <c r="K69" s="38">
        <f t="shared" si="53"/>
        <v>0</v>
      </c>
      <c r="L69" s="34"/>
      <c r="M69" s="35">
        <f t="shared" si="18"/>
        <v>46813</v>
      </c>
      <c r="N69" s="31">
        <f t="shared" si="34"/>
        <v>29</v>
      </c>
      <c r="O69" s="31">
        <f t="shared" si="19"/>
        <v>3</v>
      </c>
      <c r="P69" s="31">
        <f t="shared" si="35"/>
        <v>2028</v>
      </c>
      <c r="Q69" s="31" t="str">
        <f t="shared" si="20"/>
        <v>32028</v>
      </c>
      <c r="R69" s="36">
        <f t="shared" si="36"/>
        <v>0</v>
      </c>
      <c r="S69" s="37">
        <f t="shared" si="37"/>
        <v>0</v>
      </c>
      <c r="T69" s="37">
        <f t="shared" si="13"/>
        <v>0</v>
      </c>
      <c r="U69" s="37">
        <f t="shared" si="38"/>
        <v>0</v>
      </c>
      <c r="V69" s="38">
        <f t="shared" si="39"/>
        <v>0</v>
      </c>
      <c r="W69" s="34"/>
      <c r="X69" s="30">
        <f t="shared" si="40"/>
        <v>45809</v>
      </c>
      <c r="Y69" s="31">
        <f t="shared" si="41"/>
        <v>29</v>
      </c>
      <c r="Z69" s="31">
        <f t="shared" si="21"/>
        <v>6</v>
      </c>
      <c r="AA69" s="31">
        <f t="shared" si="42"/>
        <v>2025</v>
      </c>
      <c r="AB69" s="31" t="str">
        <f t="shared" si="22"/>
        <v>62025</v>
      </c>
      <c r="AC69" s="36">
        <f t="shared" si="55"/>
        <v>0</v>
      </c>
      <c r="AD69" s="37">
        <f t="shared" si="44"/>
        <v>0</v>
      </c>
      <c r="AE69" s="37">
        <f t="shared" si="23"/>
        <v>0</v>
      </c>
      <c r="AF69" s="37">
        <f t="shared" si="45"/>
        <v>0</v>
      </c>
      <c r="AG69" s="38">
        <f t="shared" si="54"/>
        <v>0</v>
      </c>
      <c r="AH69" s="34"/>
      <c r="AI69" s="35">
        <f t="shared" si="24"/>
        <v>47574</v>
      </c>
      <c r="AJ69" s="31">
        <f t="shared" si="47"/>
        <v>29</v>
      </c>
      <c r="AK69" s="31">
        <f t="shared" si="25"/>
        <v>4</v>
      </c>
      <c r="AL69" s="31">
        <f t="shared" si="48"/>
        <v>2030</v>
      </c>
      <c r="AM69" s="31" t="str">
        <f t="shared" si="26"/>
        <v>42030</v>
      </c>
      <c r="AN69" s="36">
        <f t="shared" si="49"/>
        <v>0</v>
      </c>
      <c r="AO69" s="37">
        <f t="shared" si="50"/>
        <v>0</v>
      </c>
      <c r="AP69" s="37">
        <f t="shared" si="14"/>
        <v>0</v>
      </c>
      <c r="AQ69" s="37">
        <f t="shared" si="51"/>
        <v>0</v>
      </c>
      <c r="AR69" s="38">
        <f t="shared" si="52"/>
        <v>0</v>
      </c>
      <c r="AS69" s="34"/>
    </row>
    <row r="70" spans="2:45" outlineLevel="1" x14ac:dyDescent="0.2">
      <c r="B70" s="30">
        <f t="shared" si="27"/>
        <v>45839</v>
      </c>
      <c r="C70" s="31">
        <f t="shared" si="28"/>
        <v>30</v>
      </c>
      <c r="D70" s="31">
        <f t="shared" si="15"/>
        <v>7</v>
      </c>
      <c r="E70" s="31">
        <f t="shared" si="29"/>
        <v>2025</v>
      </c>
      <c r="F70" s="31" t="str">
        <f t="shared" si="16"/>
        <v>72025</v>
      </c>
      <c r="G70" s="36">
        <f t="shared" si="30"/>
        <v>0</v>
      </c>
      <c r="H70" s="37">
        <f t="shared" si="31"/>
        <v>0</v>
      </c>
      <c r="I70" s="37">
        <f t="shared" si="17"/>
        <v>0</v>
      </c>
      <c r="J70" s="37">
        <f t="shared" si="32"/>
        <v>0</v>
      </c>
      <c r="K70" s="38">
        <f t="shared" si="53"/>
        <v>0</v>
      </c>
      <c r="L70" s="34"/>
      <c r="M70" s="35">
        <f t="shared" si="18"/>
        <v>46905</v>
      </c>
      <c r="N70" s="31">
        <f t="shared" si="34"/>
        <v>30</v>
      </c>
      <c r="O70" s="31">
        <f t="shared" si="19"/>
        <v>6</v>
      </c>
      <c r="P70" s="31">
        <f t="shared" si="35"/>
        <v>2028</v>
      </c>
      <c r="Q70" s="31" t="str">
        <f t="shared" si="20"/>
        <v>62028</v>
      </c>
      <c r="R70" s="36">
        <f t="shared" si="36"/>
        <v>0</v>
      </c>
      <c r="S70" s="37">
        <f t="shared" si="37"/>
        <v>0</v>
      </c>
      <c r="T70" s="37">
        <f t="shared" si="13"/>
        <v>0</v>
      </c>
      <c r="U70" s="37">
        <f t="shared" si="38"/>
        <v>0</v>
      </c>
      <c r="V70" s="38">
        <f t="shared" si="39"/>
        <v>0</v>
      </c>
      <c r="W70" s="34"/>
      <c r="X70" s="30">
        <f t="shared" si="40"/>
        <v>45839</v>
      </c>
      <c r="Y70" s="31">
        <f t="shared" si="41"/>
        <v>30</v>
      </c>
      <c r="Z70" s="31">
        <f t="shared" si="21"/>
        <v>7</v>
      </c>
      <c r="AA70" s="31">
        <f t="shared" si="42"/>
        <v>2025</v>
      </c>
      <c r="AB70" s="31" t="str">
        <f t="shared" si="22"/>
        <v>72025</v>
      </c>
      <c r="AC70" s="36">
        <f t="shared" si="55"/>
        <v>0</v>
      </c>
      <c r="AD70" s="37">
        <f t="shared" si="44"/>
        <v>0</v>
      </c>
      <c r="AE70" s="37">
        <f t="shared" si="23"/>
        <v>0</v>
      </c>
      <c r="AF70" s="37">
        <f t="shared" si="45"/>
        <v>0</v>
      </c>
      <c r="AG70" s="38">
        <f t="shared" si="54"/>
        <v>0</v>
      </c>
      <c r="AH70" s="34"/>
      <c r="AI70" s="35">
        <f t="shared" si="24"/>
        <v>47665</v>
      </c>
      <c r="AJ70" s="31">
        <f t="shared" si="47"/>
        <v>30</v>
      </c>
      <c r="AK70" s="31">
        <f t="shared" si="25"/>
        <v>7</v>
      </c>
      <c r="AL70" s="31">
        <f t="shared" si="48"/>
        <v>2030</v>
      </c>
      <c r="AM70" s="31" t="str">
        <f t="shared" si="26"/>
        <v>72030</v>
      </c>
      <c r="AN70" s="36">
        <f t="shared" si="49"/>
        <v>0</v>
      </c>
      <c r="AO70" s="37">
        <f t="shared" si="50"/>
        <v>0</v>
      </c>
      <c r="AP70" s="37">
        <f t="shared" si="14"/>
        <v>0</v>
      </c>
      <c r="AQ70" s="37">
        <f t="shared" si="51"/>
        <v>0</v>
      </c>
      <c r="AR70" s="38">
        <f t="shared" si="52"/>
        <v>0</v>
      </c>
      <c r="AS70" s="34"/>
    </row>
    <row r="71" spans="2:45" outlineLevel="1" x14ac:dyDescent="0.2">
      <c r="B71" s="30">
        <f t="shared" si="27"/>
        <v>45870</v>
      </c>
      <c r="C71" s="31">
        <f t="shared" si="28"/>
        <v>31</v>
      </c>
      <c r="D71" s="31">
        <f t="shared" si="15"/>
        <v>8</v>
      </c>
      <c r="E71" s="31">
        <f t="shared" si="29"/>
        <v>2025</v>
      </c>
      <c r="F71" s="31" t="str">
        <f t="shared" si="16"/>
        <v>82025</v>
      </c>
      <c r="G71" s="36">
        <f t="shared" si="30"/>
        <v>0</v>
      </c>
      <c r="H71" s="37">
        <f t="shared" si="31"/>
        <v>0</v>
      </c>
      <c r="I71" s="37">
        <f t="shared" si="17"/>
        <v>0</v>
      </c>
      <c r="J71" s="37">
        <f t="shared" si="32"/>
        <v>0</v>
      </c>
      <c r="K71" s="38">
        <f t="shared" si="53"/>
        <v>0</v>
      </c>
      <c r="L71" s="34"/>
      <c r="M71" s="35">
        <f t="shared" si="18"/>
        <v>46997</v>
      </c>
      <c r="N71" s="31">
        <f t="shared" si="34"/>
        <v>31</v>
      </c>
      <c r="O71" s="31">
        <f t="shared" si="19"/>
        <v>9</v>
      </c>
      <c r="P71" s="31">
        <f t="shared" si="35"/>
        <v>2028</v>
      </c>
      <c r="Q71" s="31" t="str">
        <f t="shared" si="20"/>
        <v>92028</v>
      </c>
      <c r="R71" s="36">
        <f t="shared" si="36"/>
        <v>0</v>
      </c>
      <c r="S71" s="37">
        <f t="shared" si="37"/>
        <v>0</v>
      </c>
      <c r="T71" s="37">
        <f t="shared" si="13"/>
        <v>0</v>
      </c>
      <c r="U71" s="37">
        <f t="shared" si="38"/>
        <v>0</v>
      </c>
      <c r="V71" s="38">
        <f t="shared" si="39"/>
        <v>0</v>
      </c>
      <c r="W71" s="34"/>
      <c r="X71" s="30">
        <f t="shared" si="40"/>
        <v>45870</v>
      </c>
      <c r="Y71" s="31">
        <f t="shared" si="41"/>
        <v>31</v>
      </c>
      <c r="Z71" s="31">
        <f t="shared" si="21"/>
        <v>8</v>
      </c>
      <c r="AA71" s="31">
        <f t="shared" si="42"/>
        <v>2025</v>
      </c>
      <c r="AB71" s="31" t="str">
        <f t="shared" si="22"/>
        <v>82025</v>
      </c>
      <c r="AC71" s="36">
        <f t="shared" si="55"/>
        <v>0</v>
      </c>
      <c r="AD71" s="37">
        <f t="shared" si="44"/>
        <v>0</v>
      </c>
      <c r="AE71" s="37">
        <f t="shared" si="23"/>
        <v>0</v>
      </c>
      <c r="AF71" s="37">
        <f t="shared" si="45"/>
        <v>0</v>
      </c>
      <c r="AG71" s="38">
        <f t="shared" si="54"/>
        <v>0</v>
      </c>
      <c r="AH71" s="34"/>
      <c r="AI71" s="35">
        <f t="shared" si="24"/>
        <v>47757</v>
      </c>
      <c r="AJ71" s="31">
        <f t="shared" si="47"/>
        <v>31</v>
      </c>
      <c r="AK71" s="31">
        <f t="shared" si="25"/>
        <v>10</v>
      </c>
      <c r="AL71" s="31">
        <f t="shared" si="48"/>
        <v>2030</v>
      </c>
      <c r="AM71" s="31" t="str">
        <f t="shared" si="26"/>
        <v>102030</v>
      </c>
      <c r="AN71" s="36">
        <f t="shared" si="49"/>
        <v>0</v>
      </c>
      <c r="AO71" s="37">
        <f t="shared" si="50"/>
        <v>0</v>
      </c>
      <c r="AP71" s="37">
        <f t="shared" si="14"/>
        <v>0</v>
      </c>
      <c r="AQ71" s="37">
        <f t="shared" si="51"/>
        <v>0</v>
      </c>
      <c r="AR71" s="38">
        <f t="shared" si="52"/>
        <v>0</v>
      </c>
      <c r="AS71" s="34"/>
    </row>
    <row r="72" spans="2:45" outlineLevel="1" x14ac:dyDescent="0.2">
      <c r="B72" s="30">
        <f t="shared" si="27"/>
        <v>45901</v>
      </c>
      <c r="C72" s="31">
        <f t="shared" si="28"/>
        <v>32</v>
      </c>
      <c r="D72" s="31">
        <f t="shared" si="15"/>
        <v>9</v>
      </c>
      <c r="E72" s="31">
        <f t="shared" si="29"/>
        <v>2025</v>
      </c>
      <c r="F72" s="31" t="str">
        <f t="shared" si="16"/>
        <v>92025</v>
      </c>
      <c r="G72" s="36">
        <f t="shared" si="30"/>
        <v>0</v>
      </c>
      <c r="H72" s="37">
        <f t="shared" si="31"/>
        <v>0</v>
      </c>
      <c r="I72" s="37">
        <f t="shared" si="17"/>
        <v>0</v>
      </c>
      <c r="J72" s="37">
        <f t="shared" si="32"/>
        <v>0</v>
      </c>
      <c r="K72" s="38">
        <f t="shared" si="53"/>
        <v>0</v>
      </c>
      <c r="L72" s="34"/>
      <c r="M72" s="35">
        <f t="shared" si="18"/>
        <v>47088</v>
      </c>
      <c r="N72" s="31">
        <f t="shared" si="34"/>
        <v>32</v>
      </c>
      <c r="O72" s="31">
        <f t="shared" si="19"/>
        <v>12</v>
      </c>
      <c r="P72" s="31">
        <f t="shared" si="35"/>
        <v>2028</v>
      </c>
      <c r="Q72" s="31" t="str">
        <f t="shared" si="20"/>
        <v>122028</v>
      </c>
      <c r="R72" s="36">
        <f t="shared" si="36"/>
        <v>0</v>
      </c>
      <c r="S72" s="37">
        <f t="shared" si="37"/>
        <v>0</v>
      </c>
      <c r="T72" s="37">
        <f t="shared" si="13"/>
        <v>0</v>
      </c>
      <c r="U72" s="37">
        <f t="shared" si="38"/>
        <v>0</v>
      </c>
      <c r="V72" s="38">
        <f t="shared" si="39"/>
        <v>0</v>
      </c>
      <c r="W72" s="34"/>
      <c r="X72" s="30">
        <f t="shared" si="40"/>
        <v>45901</v>
      </c>
      <c r="Y72" s="31">
        <f t="shared" si="41"/>
        <v>32</v>
      </c>
      <c r="Z72" s="31">
        <f t="shared" si="21"/>
        <v>9</v>
      </c>
      <c r="AA72" s="31">
        <f t="shared" si="42"/>
        <v>2025</v>
      </c>
      <c r="AB72" s="31" t="str">
        <f t="shared" si="22"/>
        <v>92025</v>
      </c>
      <c r="AC72" s="36">
        <f t="shared" si="55"/>
        <v>0</v>
      </c>
      <c r="AD72" s="37">
        <f t="shared" si="44"/>
        <v>0</v>
      </c>
      <c r="AE72" s="37">
        <f t="shared" si="23"/>
        <v>0</v>
      </c>
      <c r="AF72" s="37">
        <f t="shared" si="45"/>
        <v>0</v>
      </c>
      <c r="AG72" s="38">
        <f t="shared" si="54"/>
        <v>0</v>
      </c>
      <c r="AH72" s="34"/>
      <c r="AI72" s="35">
        <f t="shared" si="24"/>
        <v>47849</v>
      </c>
      <c r="AJ72" s="31">
        <f t="shared" si="47"/>
        <v>32</v>
      </c>
      <c r="AK72" s="31">
        <f t="shared" si="25"/>
        <v>1</v>
      </c>
      <c r="AL72" s="31">
        <f t="shared" si="48"/>
        <v>2031</v>
      </c>
      <c r="AM72" s="31" t="str">
        <f t="shared" si="26"/>
        <v>12031</v>
      </c>
      <c r="AN72" s="36">
        <f t="shared" si="49"/>
        <v>0</v>
      </c>
      <c r="AO72" s="37">
        <f t="shared" si="50"/>
        <v>0</v>
      </c>
      <c r="AP72" s="37">
        <f t="shared" si="14"/>
        <v>0</v>
      </c>
      <c r="AQ72" s="37">
        <f t="shared" si="51"/>
        <v>0</v>
      </c>
      <c r="AR72" s="38">
        <f t="shared" si="52"/>
        <v>0</v>
      </c>
      <c r="AS72" s="34"/>
    </row>
    <row r="73" spans="2:45" outlineLevel="1" x14ac:dyDescent="0.2">
      <c r="B73" s="30">
        <f t="shared" si="27"/>
        <v>45931</v>
      </c>
      <c r="C73" s="31">
        <f t="shared" si="28"/>
        <v>33</v>
      </c>
      <c r="D73" s="31">
        <f t="shared" si="15"/>
        <v>10</v>
      </c>
      <c r="E73" s="31">
        <f t="shared" si="29"/>
        <v>2025</v>
      </c>
      <c r="F73" s="31" t="str">
        <f t="shared" si="16"/>
        <v>102025</v>
      </c>
      <c r="G73" s="36">
        <f t="shared" si="30"/>
        <v>0</v>
      </c>
      <c r="H73" s="37">
        <f t="shared" si="31"/>
        <v>0</v>
      </c>
      <c r="I73" s="37">
        <f t="shared" si="17"/>
        <v>0</v>
      </c>
      <c r="J73" s="37">
        <f t="shared" si="32"/>
        <v>0</v>
      </c>
      <c r="K73" s="38">
        <f t="shared" si="53"/>
        <v>0</v>
      </c>
      <c r="L73" s="34"/>
      <c r="M73" s="35">
        <f t="shared" si="18"/>
        <v>47178</v>
      </c>
      <c r="N73" s="31">
        <f t="shared" si="34"/>
        <v>33</v>
      </c>
      <c r="O73" s="31">
        <f t="shared" si="19"/>
        <v>3</v>
      </c>
      <c r="P73" s="31">
        <f t="shared" si="35"/>
        <v>2029</v>
      </c>
      <c r="Q73" s="31" t="str">
        <f t="shared" si="20"/>
        <v>32029</v>
      </c>
      <c r="R73" s="36">
        <f t="shared" si="36"/>
        <v>0</v>
      </c>
      <c r="S73" s="37">
        <f t="shared" si="37"/>
        <v>0</v>
      </c>
      <c r="T73" s="37">
        <f t="shared" si="13"/>
        <v>0</v>
      </c>
      <c r="U73" s="37">
        <f t="shared" si="38"/>
        <v>0</v>
      </c>
      <c r="V73" s="38">
        <f t="shared" si="39"/>
        <v>0</v>
      </c>
      <c r="W73" s="34"/>
      <c r="X73" s="30">
        <f t="shared" si="40"/>
        <v>45931</v>
      </c>
      <c r="Y73" s="31">
        <f t="shared" si="41"/>
        <v>33</v>
      </c>
      <c r="Z73" s="31">
        <f t="shared" si="21"/>
        <v>10</v>
      </c>
      <c r="AA73" s="31">
        <f t="shared" si="42"/>
        <v>2025</v>
      </c>
      <c r="AB73" s="31" t="str">
        <f t="shared" si="22"/>
        <v>102025</v>
      </c>
      <c r="AC73" s="36">
        <f t="shared" si="55"/>
        <v>0</v>
      </c>
      <c r="AD73" s="37">
        <f t="shared" si="44"/>
        <v>0</v>
      </c>
      <c r="AE73" s="37">
        <f t="shared" si="23"/>
        <v>0</v>
      </c>
      <c r="AF73" s="37">
        <f t="shared" si="45"/>
        <v>0</v>
      </c>
      <c r="AG73" s="38">
        <f t="shared" si="54"/>
        <v>0</v>
      </c>
      <c r="AH73" s="34"/>
      <c r="AI73" s="35">
        <f t="shared" si="24"/>
        <v>47939</v>
      </c>
      <c r="AJ73" s="31">
        <f t="shared" si="47"/>
        <v>33</v>
      </c>
      <c r="AK73" s="31">
        <f t="shared" si="25"/>
        <v>4</v>
      </c>
      <c r="AL73" s="31">
        <f t="shared" si="48"/>
        <v>2031</v>
      </c>
      <c r="AM73" s="31" t="str">
        <f t="shared" si="26"/>
        <v>42031</v>
      </c>
      <c r="AN73" s="36">
        <f t="shared" si="49"/>
        <v>0</v>
      </c>
      <c r="AO73" s="37">
        <f t="shared" si="50"/>
        <v>0</v>
      </c>
      <c r="AP73" s="37">
        <f t="shared" si="14"/>
        <v>0</v>
      </c>
      <c r="AQ73" s="37">
        <f t="shared" si="51"/>
        <v>0</v>
      </c>
      <c r="AR73" s="38">
        <f t="shared" si="52"/>
        <v>0</v>
      </c>
      <c r="AS73" s="34"/>
    </row>
    <row r="74" spans="2:45" outlineLevel="1" x14ac:dyDescent="0.2">
      <c r="B74" s="30">
        <f t="shared" si="27"/>
        <v>45962</v>
      </c>
      <c r="C74" s="31">
        <f t="shared" si="28"/>
        <v>34</v>
      </c>
      <c r="D74" s="31">
        <f t="shared" si="15"/>
        <v>11</v>
      </c>
      <c r="E74" s="31">
        <f t="shared" si="29"/>
        <v>2025</v>
      </c>
      <c r="F74" s="31" t="str">
        <f t="shared" si="16"/>
        <v>112025</v>
      </c>
      <c r="G74" s="36">
        <f t="shared" si="30"/>
        <v>0</v>
      </c>
      <c r="H74" s="37">
        <f t="shared" si="31"/>
        <v>0</v>
      </c>
      <c r="I74" s="37">
        <f t="shared" si="17"/>
        <v>0</v>
      </c>
      <c r="J74" s="37">
        <f t="shared" si="32"/>
        <v>0</v>
      </c>
      <c r="K74" s="38">
        <f t="shared" si="53"/>
        <v>0</v>
      </c>
      <c r="L74" s="34"/>
      <c r="M74" s="35">
        <f t="shared" si="18"/>
        <v>47270</v>
      </c>
      <c r="N74" s="31">
        <f t="shared" si="34"/>
        <v>34</v>
      </c>
      <c r="O74" s="31">
        <f t="shared" si="19"/>
        <v>6</v>
      </c>
      <c r="P74" s="31">
        <f t="shared" si="35"/>
        <v>2029</v>
      </c>
      <c r="Q74" s="31" t="str">
        <f t="shared" si="20"/>
        <v>62029</v>
      </c>
      <c r="R74" s="36">
        <f t="shared" si="36"/>
        <v>0</v>
      </c>
      <c r="S74" s="37">
        <f t="shared" si="37"/>
        <v>0</v>
      </c>
      <c r="T74" s="37">
        <f t="shared" si="13"/>
        <v>0</v>
      </c>
      <c r="U74" s="37">
        <f t="shared" si="38"/>
        <v>0</v>
      </c>
      <c r="V74" s="38">
        <f t="shared" si="39"/>
        <v>0</v>
      </c>
      <c r="W74" s="34"/>
      <c r="X74" s="30">
        <f t="shared" si="40"/>
        <v>45962</v>
      </c>
      <c r="Y74" s="31">
        <f t="shared" si="41"/>
        <v>34</v>
      </c>
      <c r="Z74" s="31">
        <f t="shared" si="21"/>
        <v>11</v>
      </c>
      <c r="AA74" s="31">
        <f t="shared" si="42"/>
        <v>2025</v>
      </c>
      <c r="AB74" s="31" t="str">
        <f t="shared" si="22"/>
        <v>112025</v>
      </c>
      <c r="AC74" s="36">
        <f t="shared" si="55"/>
        <v>0</v>
      </c>
      <c r="AD74" s="37">
        <f t="shared" si="44"/>
        <v>0</v>
      </c>
      <c r="AE74" s="37">
        <f t="shared" si="23"/>
        <v>0</v>
      </c>
      <c r="AF74" s="37">
        <f t="shared" si="45"/>
        <v>0</v>
      </c>
      <c r="AG74" s="38">
        <f t="shared" si="54"/>
        <v>0</v>
      </c>
      <c r="AH74" s="34"/>
      <c r="AI74" s="35">
        <f t="shared" si="24"/>
        <v>48030</v>
      </c>
      <c r="AJ74" s="31">
        <f t="shared" si="47"/>
        <v>34</v>
      </c>
      <c r="AK74" s="31">
        <f t="shared" si="25"/>
        <v>7</v>
      </c>
      <c r="AL74" s="31">
        <f t="shared" si="48"/>
        <v>2031</v>
      </c>
      <c r="AM74" s="31" t="str">
        <f t="shared" si="26"/>
        <v>72031</v>
      </c>
      <c r="AN74" s="36">
        <f t="shared" si="49"/>
        <v>0</v>
      </c>
      <c r="AO74" s="37">
        <f t="shared" si="50"/>
        <v>0</v>
      </c>
      <c r="AP74" s="37">
        <f t="shared" si="14"/>
        <v>0</v>
      </c>
      <c r="AQ74" s="37">
        <f t="shared" si="51"/>
        <v>0</v>
      </c>
      <c r="AR74" s="38">
        <f t="shared" si="52"/>
        <v>0</v>
      </c>
      <c r="AS74" s="34"/>
    </row>
    <row r="75" spans="2:45" outlineLevel="1" x14ac:dyDescent="0.2">
      <c r="B75" s="30">
        <f t="shared" si="27"/>
        <v>45992</v>
      </c>
      <c r="C75" s="31">
        <f t="shared" si="28"/>
        <v>35</v>
      </c>
      <c r="D75" s="31">
        <f t="shared" si="15"/>
        <v>12</v>
      </c>
      <c r="E75" s="31">
        <f t="shared" si="29"/>
        <v>2025</v>
      </c>
      <c r="F75" s="31" t="str">
        <f t="shared" si="16"/>
        <v>122025</v>
      </c>
      <c r="G75" s="36">
        <f t="shared" si="30"/>
        <v>0</v>
      </c>
      <c r="H75" s="37">
        <f t="shared" si="31"/>
        <v>0</v>
      </c>
      <c r="I75" s="37">
        <f t="shared" si="17"/>
        <v>0</v>
      </c>
      <c r="J75" s="37">
        <f t="shared" si="32"/>
        <v>0</v>
      </c>
      <c r="K75" s="38">
        <f t="shared" si="53"/>
        <v>0</v>
      </c>
      <c r="L75" s="34"/>
      <c r="M75" s="35">
        <f t="shared" si="18"/>
        <v>47362</v>
      </c>
      <c r="N75" s="31">
        <f t="shared" si="34"/>
        <v>35</v>
      </c>
      <c r="O75" s="31">
        <f t="shared" si="19"/>
        <v>9</v>
      </c>
      <c r="P75" s="31">
        <f t="shared" si="35"/>
        <v>2029</v>
      </c>
      <c r="Q75" s="31" t="str">
        <f t="shared" si="20"/>
        <v>92029</v>
      </c>
      <c r="R75" s="36">
        <f t="shared" si="36"/>
        <v>0</v>
      </c>
      <c r="S75" s="37">
        <f t="shared" si="37"/>
        <v>0</v>
      </c>
      <c r="T75" s="37">
        <f t="shared" si="13"/>
        <v>0</v>
      </c>
      <c r="U75" s="37">
        <f t="shared" si="38"/>
        <v>0</v>
      </c>
      <c r="V75" s="38">
        <f t="shared" si="39"/>
        <v>0</v>
      </c>
      <c r="W75" s="34"/>
      <c r="X75" s="30">
        <f t="shared" si="40"/>
        <v>45992</v>
      </c>
      <c r="Y75" s="31">
        <f t="shared" si="41"/>
        <v>35</v>
      </c>
      <c r="Z75" s="31">
        <f t="shared" si="21"/>
        <v>12</v>
      </c>
      <c r="AA75" s="31">
        <f t="shared" si="42"/>
        <v>2025</v>
      </c>
      <c r="AB75" s="31" t="str">
        <f t="shared" si="22"/>
        <v>122025</v>
      </c>
      <c r="AC75" s="36">
        <f t="shared" si="55"/>
        <v>0</v>
      </c>
      <c r="AD75" s="37">
        <f t="shared" si="44"/>
        <v>0</v>
      </c>
      <c r="AE75" s="37">
        <f t="shared" si="23"/>
        <v>0</v>
      </c>
      <c r="AF75" s="37">
        <f t="shared" si="45"/>
        <v>0</v>
      </c>
      <c r="AG75" s="38">
        <f t="shared" si="54"/>
        <v>0</v>
      </c>
      <c r="AH75" s="34"/>
      <c r="AI75" s="35">
        <f t="shared" si="24"/>
        <v>48122</v>
      </c>
      <c r="AJ75" s="31">
        <f t="shared" si="47"/>
        <v>35</v>
      </c>
      <c r="AK75" s="31">
        <f t="shared" si="25"/>
        <v>10</v>
      </c>
      <c r="AL75" s="31">
        <f t="shared" si="48"/>
        <v>2031</v>
      </c>
      <c r="AM75" s="31" t="str">
        <f t="shared" si="26"/>
        <v>102031</v>
      </c>
      <c r="AN75" s="36">
        <f t="shared" si="49"/>
        <v>0</v>
      </c>
      <c r="AO75" s="37">
        <f t="shared" si="50"/>
        <v>0</v>
      </c>
      <c r="AP75" s="37">
        <f t="shared" si="14"/>
        <v>0</v>
      </c>
      <c r="AQ75" s="37">
        <f t="shared" si="51"/>
        <v>0</v>
      </c>
      <c r="AR75" s="38">
        <f t="shared" si="52"/>
        <v>0</v>
      </c>
      <c r="AS75" s="34"/>
    </row>
    <row r="76" spans="2:45" outlineLevel="1" x14ac:dyDescent="0.2">
      <c r="B76" s="30">
        <f t="shared" si="27"/>
        <v>46023</v>
      </c>
      <c r="C76" s="31">
        <f t="shared" si="28"/>
        <v>36</v>
      </c>
      <c r="D76" s="31">
        <f t="shared" si="15"/>
        <v>1</v>
      </c>
      <c r="E76" s="31">
        <f t="shared" si="29"/>
        <v>2026</v>
      </c>
      <c r="F76" s="31" t="str">
        <f t="shared" si="16"/>
        <v>12026</v>
      </c>
      <c r="G76" s="36">
        <f t="shared" si="30"/>
        <v>0</v>
      </c>
      <c r="H76" s="37">
        <f t="shared" si="31"/>
        <v>0</v>
      </c>
      <c r="I76" s="37">
        <f t="shared" si="17"/>
        <v>0</v>
      </c>
      <c r="J76" s="37">
        <f t="shared" si="32"/>
        <v>0</v>
      </c>
      <c r="K76" s="38">
        <f t="shared" si="53"/>
        <v>0</v>
      </c>
      <c r="L76" s="34"/>
      <c r="M76" s="35">
        <f t="shared" si="18"/>
        <v>47453</v>
      </c>
      <c r="N76" s="31">
        <f t="shared" si="34"/>
        <v>36</v>
      </c>
      <c r="O76" s="31">
        <f t="shared" si="19"/>
        <v>12</v>
      </c>
      <c r="P76" s="31">
        <f t="shared" si="35"/>
        <v>2029</v>
      </c>
      <c r="Q76" s="31" t="str">
        <f t="shared" si="20"/>
        <v>122029</v>
      </c>
      <c r="R76" s="36">
        <f t="shared" si="36"/>
        <v>0</v>
      </c>
      <c r="S76" s="37">
        <f t="shared" si="37"/>
        <v>0</v>
      </c>
      <c r="T76" s="37">
        <f t="shared" si="13"/>
        <v>0</v>
      </c>
      <c r="U76" s="37">
        <f t="shared" si="38"/>
        <v>0</v>
      </c>
      <c r="V76" s="38">
        <f t="shared" si="39"/>
        <v>0</v>
      </c>
      <c r="W76" s="34"/>
      <c r="X76" s="30">
        <f t="shared" si="40"/>
        <v>46023</v>
      </c>
      <c r="Y76" s="31">
        <f t="shared" si="41"/>
        <v>36</v>
      </c>
      <c r="Z76" s="31">
        <f t="shared" si="21"/>
        <v>1</v>
      </c>
      <c r="AA76" s="31">
        <f t="shared" si="42"/>
        <v>2026</v>
      </c>
      <c r="AB76" s="31" t="str">
        <f t="shared" si="22"/>
        <v>12026</v>
      </c>
      <c r="AC76" s="36">
        <f t="shared" si="55"/>
        <v>0</v>
      </c>
      <c r="AD76" s="37">
        <f t="shared" si="44"/>
        <v>0</v>
      </c>
      <c r="AE76" s="37">
        <f t="shared" si="23"/>
        <v>0</v>
      </c>
      <c r="AF76" s="37">
        <f t="shared" si="45"/>
        <v>0</v>
      </c>
      <c r="AG76" s="38">
        <f t="shared" si="54"/>
        <v>0</v>
      </c>
      <c r="AH76" s="34"/>
      <c r="AI76" s="35">
        <f t="shared" si="24"/>
        <v>48214</v>
      </c>
      <c r="AJ76" s="31">
        <f t="shared" si="47"/>
        <v>36</v>
      </c>
      <c r="AK76" s="31">
        <f t="shared" si="25"/>
        <v>1</v>
      </c>
      <c r="AL76" s="31">
        <f t="shared" si="48"/>
        <v>2032</v>
      </c>
      <c r="AM76" s="31" t="str">
        <f t="shared" si="26"/>
        <v>12032</v>
      </c>
      <c r="AN76" s="36">
        <f t="shared" si="49"/>
        <v>0</v>
      </c>
      <c r="AO76" s="37">
        <f t="shared" si="50"/>
        <v>0</v>
      </c>
      <c r="AP76" s="37">
        <f t="shared" si="14"/>
        <v>0</v>
      </c>
      <c r="AQ76" s="37">
        <f t="shared" si="51"/>
        <v>0</v>
      </c>
      <c r="AR76" s="38">
        <f t="shared" si="52"/>
        <v>0</v>
      </c>
      <c r="AS76" s="34"/>
    </row>
    <row r="77" spans="2:45" outlineLevel="1" x14ac:dyDescent="0.2">
      <c r="B77" s="30">
        <f t="shared" si="27"/>
        <v>46054</v>
      </c>
      <c r="C77" s="31">
        <f t="shared" si="28"/>
        <v>37</v>
      </c>
      <c r="D77" s="31">
        <f t="shared" si="15"/>
        <v>2</v>
      </c>
      <c r="E77" s="31">
        <f t="shared" si="29"/>
        <v>2026</v>
      </c>
      <c r="F77" s="31" t="str">
        <f t="shared" si="16"/>
        <v>22026</v>
      </c>
      <c r="G77" s="36">
        <f t="shared" si="30"/>
        <v>0</v>
      </c>
      <c r="H77" s="37">
        <f t="shared" si="31"/>
        <v>0</v>
      </c>
      <c r="I77" s="37">
        <f t="shared" si="17"/>
        <v>0</v>
      </c>
      <c r="J77" s="37">
        <f t="shared" si="32"/>
        <v>0</v>
      </c>
      <c r="K77" s="38">
        <f t="shared" si="53"/>
        <v>0</v>
      </c>
      <c r="L77" s="34"/>
      <c r="M77" s="35">
        <f t="shared" si="18"/>
        <v>47543</v>
      </c>
      <c r="N77" s="31">
        <f t="shared" si="34"/>
        <v>37</v>
      </c>
      <c r="O77" s="31">
        <f t="shared" si="19"/>
        <v>3</v>
      </c>
      <c r="P77" s="31">
        <f t="shared" si="35"/>
        <v>2030</v>
      </c>
      <c r="Q77" s="31" t="str">
        <f t="shared" si="20"/>
        <v>32030</v>
      </c>
      <c r="R77" s="36">
        <f t="shared" si="36"/>
        <v>0</v>
      </c>
      <c r="S77" s="37">
        <f t="shared" si="37"/>
        <v>0</v>
      </c>
      <c r="T77" s="37">
        <f t="shared" si="13"/>
        <v>0</v>
      </c>
      <c r="U77" s="37">
        <f t="shared" si="38"/>
        <v>0</v>
      </c>
      <c r="V77" s="38">
        <f t="shared" si="39"/>
        <v>0</v>
      </c>
      <c r="W77" s="34"/>
      <c r="X77" s="30">
        <f t="shared" si="40"/>
        <v>46054</v>
      </c>
      <c r="Y77" s="31">
        <f t="shared" si="41"/>
        <v>37</v>
      </c>
      <c r="Z77" s="31">
        <f t="shared" si="21"/>
        <v>2</v>
      </c>
      <c r="AA77" s="31">
        <f t="shared" si="42"/>
        <v>2026</v>
      </c>
      <c r="AB77" s="31" t="str">
        <f t="shared" si="22"/>
        <v>22026</v>
      </c>
      <c r="AC77" s="36">
        <f t="shared" si="55"/>
        <v>0</v>
      </c>
      <c r="AD77" s="37">
        <f t="shared" si="44"/>
        <v>0</v>
      </c>
      <c r="AE77" s="37">
        <f t="shared" si="23"/>
        <v>0</v>
      </c>
      <c r="AF77" s="37">
        <f t="shared" si="45"/>
        <v>0</v>
      </c>
      <c r="AG77" s="38">
        <f t="shared" si="54"/>
        <v>0</v>
      </c>
      <c r="AH77" s="34"/>
      <c r="AI77" s="35">
        <f t="shared" si="24"/>
        <v>48305</v>
      </c>
      <c r="AJ77" s="31">
        <f t="shared" si="47"/>
        <v>37</v>
      </c>
      <c r="AK77" s="31">
        <f t="shared" si="25"/>
        <v>4</v>
      </c>
      <c r="AL77" s="31">
        <f t="shared" si="48"/>
        <v>2032</v>
      </c>
      <c r="AM77" s="31" t="str">
        <f t="shared" si="26"/>
        <v>42032</v>
      </c>
      <c r="AN77" s="36">
        <f t="shared" si="49"/>
        <v>0</v>
      </c>
      <c r="AO77" s="37">
        <f t="shared" si="50"/>
        <v>0</v>
      </c>
      <c r="AP77" s="37">
        <f t="shared" si="14"/>
        <v>0</v>
      </c>
      <c r="AQ77" s="37">
        <f t="shared" si="51"/>
        <v>0</v>
      </c>
      <c r="AR77" s="38">
        <f t="shared" si="52"/>
        <v>0</v>
      </c>
      <c r="AS77" s="34"/>
    </row>
    <row r="78" spans="2:45" outlineLevel="1" x14ac:dyDescent="0.2">
      <c r="B78" s="30">
        <f t="shared" si="27"/>
        <v>46082</v>
      </c>
      <c r="C78" s="31">
        <f t="shared" si="28"/>
        <v>38</v>
      </c>
      <c r="D78" s="31">
        <f t="shared" si="15"/>
        <v>3</v>
      </c>
      <c r="E78" s="31">
        <f t="shared" si="29"/>
        <v>2026</v>
      </c>
      <c r="F78" s="31" t="str">
        <f t="shared" si="16"/>
        <v>32026</v>
      </c>
      <c r="G78" s="36">
        <f t="shared" si="30"/>
        <v>0</v>
      </c>
      <c r="H78" s="37">
        <f t="shared" si="31"/>
        <v>0</v>
      </c>
      <c r="I78" s="37">
        <f t="shared" si="17"/>
        <v>0</v>
      </c>
      <c r="J78" s="37">
        <f t="shared" si="32"/>
        <v>0</v>
      </c>
      <c r="K78" s="38">
        <f t="shared" si="53"/>
        <v>0</v>
      </c>
      <c r="L78" s="34"/>
      <c r="M78" s="35">
        <f t="shared" si="18"/>
        <v>47635</v>
      </c>
      <c r="N78" s="31">
        <f t="shared" si="34"/>
        <v>38</v>
      </c>
      <c r="O78" s="31">
        <f t="shared" si="19"/>
        <v>6</v>
      </c>
      <c r="P78" s="31">
        <f t="shared" si="35"/>
        <v>2030</v>
      </c>
      <c r="Q78" s="31" t="str">
        <f t="shared" si="20"/>
        <v>62030</v>
      </c>
      <c r="R78" s="36">
        <f t="shared" si="36"/>
        <v>0</v>
      </c>
      <c r="S78" s="37">
        <f t="shared" si="37"/>
        <v>0</v>
      </c>
      <c r="T78" s="37">
        <f t="shared" si="13"/>
        <v>0</v>
      </c>
      <c r="U78" s="37">
        <f t="shared" si="38"/>
        <v>0</v>
      </c>
      <c r="V78" s="38">
        <f t="shared" si="39"/>
        <v>0</v>
      </c>
      <c r="W78" s="34"/>
      <c r="X78" s="30">
        <f t="shared" si="40"/>
        <v>46082</v>
      </c>
      <c r="Y78" s="31">
        <f t="shared" si="41"/>
        <v>38</v>
      </c>
      <c r="Z78" s="31">
        <f t="shared" si="21"/>
        <v>3</v>
      </c>
      <c r="AA78" s="31">
        <f t="shared" si="42"/>
        <v>2026</v>
      </c>
      <c r="AB78" s="31" t="str">
        <f t="shared" si="22"/>
        <v>32026</v>
      </c>
      <c r="AC78" s="36">
        <f t="shared" si="55"/>
        <v>0</v>
      </c>
      <c r="AD78" s="37">
        <f t="shared" si="44"/>
        <v>0</v>
      </c>
      <c r="AE78" s="37">
        <f t="shared" si="23"/>
        <v>0</v>
      </c>
      <c r="AF78" s="37">
        <f t="shared" si="45"/>
        <v>0</v>
      </c>
      <c r="AG78" s="38">
        <f t="shared" si="54"/>
        <v>0</v>
      </c>
      <c r="AH78" s="34"/>
      <c r="AI78" s="35">
        <f t="shared" si="24"/>
        <v>48396</v>
      </c>
      <c r="AJ78" s="31">
        <f t="shared" si="47"/>
        <v>38</v>
      </c>
      <c r="AK78" s="31">
        <f t="shared" si="25"/>
        <v>7</v>
      </c>
      <c r="AL78" s="31">
        <f t="shared" si="48"/>
        <v>2032</v>
      </c>
      <c r="AM78" s="31" t="str">
        <f t="shared" si="26"/>
        <v>72032</v>
      </c>
      <c r="AN78" s="36">
        <f t="shared" si="49"/>
        <v>0</v>
      </c>
      <c r="AO78" s="37">
        <f t="shared" si="50"/>
        <v>0</v>
      </c>
      <c r="AP78" s="37">
        <f t="shared" si="14"/>
        <v>0</v>
      </c>
      <c r="AQ78" s="37">
        <f t="shared" si="51"/>
        <v>0</v>
      </c>
      <c r="AR78" s="38">
        <f t="shared" si="52"/>
        <v>0</v>
      </c>
      <c r="AS78" s="34"/>
    </row>
    <row r="79" spans="2:45" outlineLevel="1" x14ac:dyDescent="0.2">
      <c r="B79" s="30">
        <f t="shared" si="27"/>
        <v>46113</v>
      </c>
      <c r="C79" s="31">
        <f t="shared" si="28"/>
        <v>39</v>
      </c>
      <c r="D79" s="31">
        <f t="shared" si="15"/>
        <v>4</v>
      </c>
      <c r="E79" s="31">
        <f t="shared" si="29"/>
        <v>2026</v>
      </c>
      <c r="F79" s="31" t="str">
        <f t="shared" si="16"/>
        <v>42026</v>
      </c>
      <c r="G79" s="36">
        <f t="shared" si="30"/>
        <v>0</v>
      </c>
      <c r="H79" s="37">
        <f t="shared" si="31"/>
        <v>0</v>
      </c>
      <c r="I79" s="37">
        <f t="shared" si="17"/>
        <v>0</v>
      </c>
      <c r="J79" s="37">
        <f t="shared" si="32"/>
        <v>0</v>
      </c>
      <c r="K79" s="38">
        <f t="shared" si="53"/>
        <v>0</v>
      </c>
      <c r="L79" s="34"/>
      <c r="M79" s="35">
        <f t="shared" si="18"/>
        <v>47727</v>
      </c>
      <c r="N79" s="31">
        <f t="shared" si="34"/>
        <v>39</v>
      </c>
      <c r="O79" s="31">
        <f t="shared" si="19"/>
        <v>9</v>
      </c>
      <c r="P79" s="31">
        <f t="shared" si="35"/>
        <v>2030</v>
      </c>
      <c r="Q79" s="31" t="str">
        <f t="shared" si="20"/>
        <v>92030</v>
      </c>
      <c r="R79" s="36">
        <f t="shared" si="36"/>
        <v>0</v>
      </c>
      <c r="S79" s="37">
        <f t="shared" si="37"/>
        <v>0</v>
      </c>
      <c r="T79" s="37">
        <f t="shared" si="13"/>
        <v>0</v>
      </c>
      <c r="U79" s="37">
        <f t="shared" si="38"/>
        <v>0</v>
      </c>
      <c r="V79" s="38">
        <f t="shared" si="39"/>
        <v>0</v>
      </c>
      <c r="W79" s="34"/>
      <c r="X79" s="30">
        <f t="shared" si="40"/>
        <v>46113</v>
      </c>
      <c r="Y79" s="31">
        <f t="shared" si="41"/>
        <v>39</v>
      </c>
      <c r="Z79" s="31">
        <f t="shared" si="21"/>
        <v>4</v>
      </c>
      <c r="AA79" s="31">
        <f t="shared" si="42"/>
        <v>2026</v>
      </c>
      <c r="AB79" s="31" t="str">
        <f t="shared" si="22"/>
        <v>42026</v>
      </c>
      <c r="AC79" s="36">
        <f t="shared" si="55"/>
        <v>0</v>
      </c>
      <c r="AD79" s="37">
        <f t="shared" si="44"/>
        <v>0</v>
      </c>
      <c r="AE79" s="37">
        <f t="shared" si="23"/>
        <v>0</v>
      </c>
      <c r="AF79" s="37">
        <f t="shared" si="45"/>
        <v>0</v>
      </c>
      <c r="AG79" s="38">
        <f t="shared" si="54"/>
        <v>0</v>
      </c>
      <c r="AH79" s="34"/>
      <c r="AI79" s="35">
        <f t="shared" si="24"/>
        <v>48488</v>
      </c>
      <c r="AJ79" s="31">
        <f t="shared" si="47"/>
        <v>39</v>
      </c>
      <c r="AK79" s="31">
        <f t="shared" si="25"/>
        <v>10</v>
      </c>
      <c r="AL79" s="31">
        <f t="shared" si="48"/>
        <v>2032</v>
      </c>
      <c r="AM79" s="31" t="str">
        <f t="shared" si="26"/>
        <v>102032</v>
      </c>
      <c r="AN79" s="36">
        <f t="shared" si="49"/>
        <v>0</v>
      </c>
      <c r="AO79" s="37">
        <f t="shared" si="50"/>
        <v>0</v>
      </c>
      <c r="AP79" s="37">
        <f t="shared" si="14"/>
        <v>0</v>
      </c>
      <c r="AQ79" s="37">
        <f t="shared" si="51"/>
        <v>0</v>
      </c>
      <c r="AR79" s="38">
        <f t="shared" si="52"/>
        <v>0</v>
      </c>
      <c r="AS79" s="34"/>
    </row>
    <row r="80" spans="2:45" outlineLevel="1" x14ac:dyDescent="0.2">
      <c r="B80" s="30">
        <f t="shared" si="27"/>
        <v>46143</v>
      </c>
      <c r="C80" s="31">
        <f t="shared" si="28"/>
        <v>40</v>
      </c>
      <c r="D80" s="31">
        <f t="shared" si="15"/>
        <v>5</v>
      </c>
      <c r="E80" s="31">
        <f t="shared" si="29"/>
        <v>2026</v>
      </c>
      <c r="F80" s="31" t="str">
        <f t="shared" si="16"/>
        <v>52026</v>
      </c>
      <c r="G80" s="36">
        <f t="shared" si="30"/>
        <v>0</v>
      </c>
      <c r="H80" s="37">
        <f t="shared" si="31"/>
        <v>0</v>
      </c>
      <c r="I80" s="37">
        <f t="shared" si="17"/>
        <v>0</v>
      </c>
      <c r="J80" s="37">
        <f t="shared" si="32"/>
        <v>0</v>
      </c>
      <c r="K80" s="38">
        <f t="shared" si="53"/>
        <v>0</v>
      </c>
      <c r="L80" s="34"/>
      <c r="M80" s="35">
        <f t="shared" si="18"/>
        <v>47818</v>
      </c>
      <c r="N80" s="31">
        <f t="shared" si="34"/>
        <v>40</v>
      </c>
      <c r="O80" s="31">
        <f t="shared" si="19"/>
        <v>12</v>
      </c>
      <c r="P80" s="31">
        <f t="shared" si="35"/>
        <v>2030</v>
      </c>
      <c r="Q80" s="31" t="str">
        <f t="shared" si="20"/>
        <v>122030</v>
      </c>
      <c r="R80" s="36">
        <f t="shared" si="36"/>
        <v>0</v>
      </c>
      <c r="S80" s="37">
        <f t="shared" si="37"/>
        <v>0</v>
      </c>
      <c r="T80" s="37">
        <f t="shared" si="13"/>
        <v>0</v>
      </c>
      <c r="U80" s="37">
        <f t="shared" si="38"/>
        <v>0</v>
      </c>
      <c r="V80" s="38">
        <f t="shared" si="39"/>
        <v>0</v>
      </c>
      <c r="W80" s="34"/>
      <c r="X80" s="30">
        <f t="shared" si="40"/>
        <v>46143</v>
      </c>
      <c r="Y80" s="31">
        <f t="shared" si="41"/>
        <v>40</v>
      </c>
      <c r="Z80" s="31">
        <f t="shared" si="21"/>
        <v>5</v>
      </c>
      <c r="AA80" s="31">
        <f t="shared" si="42"/>
        <v>2026</v>
      </c>
      <c r="AB80" s="31" t="str">
        <f t="shared" si="22"/>
        <v>52026</v>
      </c>
      <c r="AC80" s="36">
        <f t="shared" si="55"/>
        <v>0</v>
      </c>
      <c r="AD80" s="37">
        <f t="shared" si="44"/>
        <v>0</v>
      </c>
      <c r="AE80" s="37">
        <f t="shared" si="23"/>
        <v>0</v>
      </c>
      <c r="AF80" s="37">
        <f t="shared" si="45"/>
        <v>0</v>
      </c>
      <c r="AG80" s="38">
        <f t="shared" si="54"/>
        <v>0</v>
      </c>
      <c r="AH80" s="34"/>
      <c r="AI80" s="35">
        <f t="shared" si="24"/>
        <v>48580</v>
      </c>
      <c r="AJ80" s="31">
        <f t="shared" si="47"/>
        <v>40</v>
      </c>
      <c r="AK80" s="31">
        <f t="shared" si="25"/>
        <v>1</v>
      </c>
      <c r="AL80" s="31">
        <f t="shared" si="48"/>
        <v>2033</v>
      </c>
      <c r="AM80" s="31" t="str">
        <f t="shared" si="26"/>
        <v>12033</v>
      </c>
      <c r="AN80" s="36">
        <f t="shared" si="49"/>
        <v>0</v>
      </c>
      <c r="AO80" s="37">
        <f t="shared" si="50"/>
        <v>0</v>
      </c>
      <c r="AP80" s="37">
        <f t="shared" si="14"/>
        <v>0</v>
      </c>
      <c r="AQ80" s="37">
        <f t="shared" si="51"/>
        <v>0</v>
      </c>
      <c r="AR80" s="38">
        <f t="shared" si="52"/>
        <v>0</v>
      </c>
      <c r="AS80" s="34"/>
    </row>
    <row r="81" spans="2:45" outlineLevel="1" x14ac:dyDescent="0.2">
      <c r="B81" s="30">
        <f t="shared" si="27"/>
        <v>46174</v>
      </c>
      <c r="C81" s="31">
        <f t="shared" si="28"/>
        <v>41</v>
      </c>
      <c r="D81" s="31">
        <f t="shared" si="15"/>
        <v>6</v>
      </c>
      <c r="E81" s="31">
        <f t="shared" si="29"/>
        <v>2026</v>
      </c>
      <c r="F81" s="31" t="str">
        <f t="shared" si="16"/>
        <v>62026</v>
      </c>
      <c r="G81" s="36">
        <f t="shared" si="30"/>
        <v>0</v>
      </c>
      <c r="H81" s="37">
        <f t="shared" si="31"/>
        <v>0</v>
      </c>
      <c r="I81" s="37">
        <f t="shared" si="17"/>
        <v>0</v>
      </c>
      <c r="J81" s="37">
        <f t="shared" si="32"/>
        <v>0</v>
      </c>
      <c r="K81" s="38">
        <f t="shared" si="53"/>
        <v>0</v>
      </c>
      <c r="L81" s="34"/>
      <c r="M81" s="35">
        <f t="shared" si="18"/>
        <v>47908</v>
      </c>
      <c r="N81" s="31">
        <f t="shared" si="34"/>
        <v>41</v>
      </c>
      <c r="O81" s="31">
        <f t="shared" si="19"/>
        <v>3</v>
      </c>
      <c r="P81" s="31">
        <f t="shared" si="35"/>
        <v>2031</v>
      </c>
      <c r="Q81" s="31" t="str">
        <f t="shared" si="20"/>
        <v>32031</v>
      </c>
      <c r="R81" s="36">
        <f t="shared" si="36"/>
        <v>0</v>
      </c>
      <c r="S81" s="37">
        <f t="shared" si="37"/>
        <v>0</v>
      </c>
      <c r="T81" s="37">
        <f t="shared" si="13"/>
        <v>0</v>
      </c>
      <c r="U81" s="37">
        <f t="shared" si="38"/>
        <v>0</v>
      </c>
      <c r="V81" s="38">
        <f t="shared" si="39"/>
        <v>0</v>
      </c>
      <c r="W81" s="34"/>
      <c r="X81" s="30">
        <f t="shared" si="40"/>
        <v>46174</v>
      </c>
      <c r="Y81" s="31">
        <f t="shared" si="41"/>
        <v>41</v>
      </c>
      <c r="Z81" s="31">
        <f t="shared" si="21"/>
        <v>6</v>
      </c>
      <c r="AA81" s="31">
        <f t="shared" si="42"/>
        <v>2026</v>
      </c>
      <c r="AB81" s="31" t="str">
        <f t="shared" si="22"/>
        <v>62026</v>
      </c>
      <c r="AC81" s="36">
        <f t="shared" si="55"/>
        <v>0</v>
      </c>
      <c r="AD81" s="37">
        <f t="shared" si="44"/>
        <v>0</v>
      </c>
      <c r="AE81" s="37">
        <f t="shared" si="23"/>
        <v>0</v>
      </c>
      <c r="AF81" s="37">
        <f t="shared" si="45"/>
        <v>0</v>
      </c>
      <c r="AG81" s="38">
        <f t="shared" si="54"/>
        <v>0</v>
      </c>
      <c r="AH81" s="34"/>
      <c r="AI81" s="35">
        <f t="shared" si="24"/>
        <v>48670</v>
      </c>
      <c r="AJ81" s="31">
        <f t="shared" si="47"/>
        <v>41</v>
      </c>
      <c r="AK81" s="31">
        <f t="shared" si="25"/>
        <v>4</v>
      </c>
      <c r="AL81" s="31">
        <f t="shared" si="48"/>
        <v>2033</v>
      </c>
      <c r="AM81" s="31" t="str">
        <f t="shared" si="26"/>
        <v>42033</v>
      </c>
      <c r="AN81" s="36">
        <f t="shared" si="49"/>
        <v>0</v>
      </c>
      <c r="AO81" s="37">
        <f t="shared" si="50"/>
        <v>0</v>
      </c>
      <c r="AP81" s="37">
        <f t="shared" si="14"/>
        <v>0</v>
      </c>
      <c r="AQ81" s="37">
        <f t="shared" si="51"/>
        <v>0</v>
      </c>
      <c r="AR81" s="38">
        <f t="shared" si="52"/>
        <v>0</v>
      </c>
      <c r="AS81" s="34"/>
    </row>
    <row r="82" spans="2:45" outlineLevel="1" x14ac:dyDescent="0.2">
      <c r="B82" s="30">
        <f t="shared" si="27"/>
        <v>46204</v>
      </c>
      <c r="C82" s="31">
        <f t="shared" si="28"/>
        <v>42</v>
      </c>
      <c r="D82" s="31">
        <f t="shared" si="15"/>
        <v>7</v>
      </c>
      <c r="E82" s="31">
        <f t="shared" si="29"/>
        <v>2026</v>
      </c>
      <c r="F82" s="31" t="str">
        <f t="shared" si="16"/>
        <v>72026</v>
      </c>
      <c r="G82" s="36">
        <f t="shared" si="30"/>
        <v>0</v>
      </c>
      <c r="H82" s="37">
        <f t="shared" si="31"/>
        <v>0</v>
      </c>
      <c r="I82" s="37">
        <f t="shared" si="17"/>
        <v>0</v>
      </c>
      <c r="J82" s="37">
        <f t="shared" si="32"/>
        <v>0</v>
      </c>
      <c r="K82" s="38">
        <f t="shared" si="53"/>
        <v>0</v>
      </c>
      <c r="L82" s="34"/>
      <c r="M82" s="35">
        <f t="shared" si="18"/>
        <v>48000</v>
      </c>
      <c r="N82" s="31">
        <f t="shared" si="34"/>
        <v>42</v>
      </c>
      <c r="O82" s="31">
        <f t="shared" si="19"/>
        <v>6</v>
      </c>
      <c r="P82" s="31">
        <f t="shared" si="35"/>
        <v>2031</v>
      </c>
      <c r="Q82" s="31" t="str">
        <f t="shared" si="20"/>
        <v>62031</v>
      </c>
      <c r="R82" s="36">
        <f t="shared" si="36"/>
        <v>0</v>
      </c>
      <c r="S82" s="37">
        <f t="shared" si="37"/>
        <v>0</v>
      </c>
      <c r="T82" s="37">
        <f t="shared" si="13"/>
        <v>0</v>
      </c>
      <c r="U82" s="37">
        <f t="shared" si="38"/>
        <v>0</v>
      </c>
      <c r="V82" s="38">
        <f t="shared" si="39"/>
        <v>0</v>
      </c>
      <c r="W82" s="34"/>
      <c r="X82" s="30">
        <f t="shared" si="40"/>
        <v>46204</v>
      </c>
      <c r="Y82" s="31">
        <f t="shared" si="41"/>
        <v>42</v>
      </c>
      <c r="Z82" s="31">
        <f t="shared" si="21"/>
        <v>7</v>
      </c>
      <c r="AA82" s="31">
        <f t="shared" si="42"/>
        <v>2026</v>
      </c>
      <c r="AB82" s="31" t="str">
        <f t="shared" si="22"/>
        <v>72026</v>
      </c>
      <c r="AC82" s="36">
        <f t="shared" si="55"/>
        <v>0</v>
      </c>
      <c r="AD82" s="37">
        <f t="shared" si="44"/>
        <v>0</v>
      </c>
      <c r="AE82" s="37">
        <f t="shared" si="23"/>
        <v>0</v>
      </c>
      <c r="AF82" s="37">
        <f t="shared" si="45"/>
        <v>0</v>
      </c>
      <c r="AG82" s="38">
        <f t="shared" si="54"/>
        <v>0</v>
      </c>
      <c r="AH82" s="34"/>
      <c r="AI82" s="35">
        <f t="shared" si="24"/>
        <v>48761</v>
      </c>
      <c r="AJ82" s="31">
        <f t="shared" si="47"/>
        <v>42</v>
      </c>
      <c r="AK82" s="31">
        <f t="shared" si="25"/>
        <v>7</v>
      </c>
      <c r="AL82" s="31">
        <f t="shared" si="48"/>
        <v>2033</v>
      </c>
      <c r="AM82" s="31" t="str">
        <f t="shared" si="26"/>
        <v>72033</v>
      </c>
      <c r="AN82" s="36">
        <f t="shared" si="49"/>
        <v>0</v>
      </c>
      <c r="AO82" s="37">
        <f t="shared" si="50"/>
        <v>0</v>
      </c>
      <c r="AP82" s="37">
        <f t="shared" si="14"/>
        <v>0</v>
      </c>
      <c r="AQ82" s="37">
        <f t="shared" si="51"/>
        <v>0</v>
      </c>
      <c r="AR82" s="38">
        <f t="shared" si="52"/>
        <v>0</v>
      </c>
      <c r="AS82" s="34"/>
    </row>
    <row r="83" spans="2:45" outlineLevel="1" x14ac:dyDescent="0.2">
      <c r="B83" s="30">
        <f t="shared" si="27"/>
        <v>46235</v>
      </c>
      <c r="C83" s="31">
        <f t="shared" si="28"/>
        <v>43</v>
      </c>
      <c r="D83" s="31">
        <f t="shared" si="15"/>
        <v>8</v>
      </c>
      <c r="E83" s="31">
        <f t="shared" si="29"/>
        <v>2026</v>
      </c>
      <c r="F83" s="31" t="str">
        <f t="shared" si="16"/>
        <v>82026</v>
      </c>
      <c r="G83" s="36">
        <f t="shared" si="30"/>
        <v>0</v>
      </c>
      <c r="H83" s="37">
        <f t="shared" si="31"/>
        <v>0</v>
      </c>
      <c r="I83" s="37">
        <f t="shared" si="17"/>
        <v>0</v>
      </c>
      <c r="J83" s="37">
        <f t="shared" si="32"/>
        <v>0</v>
      </c>
      <c r="K83" s="38">
        <f t="shared" si="53"/>
        <v>0</v>
      </c>
      <c r="L83" s="34"/>
      <c r="M83" s="35">
        <f t="shared" si="18"/>
        <v>48092</v>
      </c>
      <c r="N83" s="31">
        <f t="shared" si="34"/>
        <v>43</v>
      </c>
      <c r="O83" s="31">
        <f t="shared" si="19"/>
        <v>9</v>
      </c>
      <c r="P83" s="31">
        <f t="shared" si="35"/>
        <v>2031</v>
      </c>
      <c r="Q83" s="31" t="str">
        <f t="shared" si="20"/>
        <v>92031</v>
      </c>
      <c r="R83" s="36">
        <f t="shared" si="36"/>
        <v>0</v>
      </c>
      <c r="S83" s="37">
        <f t="shared" si="37"/>
        <v>0</v>
      </c>
      <c r="T83" s="37">
        <f t="shared" si="13"/>
        <v>0</v>
      </c>
      <c r="U83" s="37">
        <f t="shared" si="38"/>
        <v>0</v>
      </c>
      <c r="V83" s="38">
        <f t="shared" si="39"/>
        <v>0</v>
      </c>
      <c r="W83" s="34"/>
      <c r="X83" s="30">
        <f t="shared" si="40"/>
        <v>46235</v>
      </c>
      <c r="Y83" s="31">
        <f t="shared" si="41"/>
        <v>43</v>
      </c>
      <c r="Z83" s="31">
        <f t="shared" si="21"/>
        <v>8</v>
      </c>
      <c r="AA83" s="31">
        <f t="shared" si="42"/>
        <v>2026</v>
      </c>
      <c r="AB83" s="31" t="str">
        <f t="shared" si="22"/>
        <v>82026</v>
      </c>
      <c r="AC83" s="36">
        <f t="shared" si="55"/>
        <v>0</v>
      </c>
      <c r="AD83" s="37">
        <f t="shared" si="44"/>
        <v>0</v>
      </c>
      <c r="AE83" s="37">
        <f t="shared" si="23"/>
        <v>0</v>
      </c>
      <c r="AF83" s="37">
        <f t="shared" si="45"/>
        <v>0</v>
      </c>
      <c r="AG83" s="38">
        <f t="shared" si="54"/>
        <v>0</v>
      </c>
      <c r="AH83" s="34"/>
      <c r="AI83" s="35">
        <f t="shared" si="24"/>
        <v>48853</v>
      </c>
      <c r="AJ83" s="31">
        <f t="shared" si="47"/>
        <v>43</v>
      </c>
      <c r="AK83" s="31">
        <f t="shared" si="25"/>
        <v>10</v>
      </c>
      <c r="AL83" s="31">
        <f t="shared" si="48"/>
        <v>2033</v>
      </c>
      <c r="AM83" s="31" t="str">
        <f t="shared" si="26"/>
        <v>102033</v>
      </c>
      <c r="AN83" s="36">
        <f t="shared" si="49"/>
        <v>0</v>
      </c>
      <c r="AO83" s="37">
        <f t="shared" si="50"/>
        <v>0</v>
      </c>
      <c r="AP83" s="37">
        <f t="shared" si="14"/>
        <v>0</v>
      </c>
      <c r="AQ83" s="37">
        <f t="shared" si="51"/>
        <v>0</v>
      </c>
      <c r="AR83" s="38">
        <f t="shared" si="52"/>
        <v>0</v>
      </c>
      <c r="AS83" s="34"/>
    </row>
    <row r="84" spans="2:45" outlineLevel="1" x14ac:dyDescent="0.2">
      <c r="B84" s="30">
        <f t="shared" si="27"/>
        <v>46266</v>
      </c>
      <c r="C84" s="31">
        <f t="shared" si="28"/>
        <v>44</v>
      </c>
      <c r="D84" s="31">
        <f t="shared" si="15"/>
        <v>9</v>
      </c>
      <c r="E84" s="31">
        <f t="shared" si="29"/>
        <v>2026</v>
      </c>
      <c r="F84" s="31" t="str">
        <f t="shared" si="16"/>
        <v>92026</v>
      </c>
      <c r="G84" s="36">
        <f t="shared" si="30"/>
        <v>0</v>
      </c>
      <c r="H84" s="37">
        <f t="shared" si="31"/>
        <v>0</v>
      </c>
      <c r="I84" s="37">
        <f t="shared" si="17"/>
        <v>0</v>
      </c>
      <c r="J84" s="37">
        <f t="shared" si="32"/>
        <v>0</v>
      </c>
      <c r="K84" s="38">
        <f t="shared" si="53"/>
        <v>0</v>
      </c>
      <c r="L84" s="34"/>
      <c r="M84" s="35">
        <f t="shared" si="18"/>
        <v>48183</v>
      </c>
      <c r="N84" s="31">
        <f t="shared" si="34"/>
        <v>44</v>
      </c>
      <c r="O84" s="31">
        <f t="shared" si="19"/>
        <v>12</v>
      </c>
      <c r="P84" s="31">
        <f t="shared" si="35"/>
        <v>2031</v>
      </c>
      <c r="Q84" s="31" t="str">
        <f t="shared" si="20"/>
        <v>122031</v>
      </c>
      <c r="R84" s="36">
        <f t="shared" si="36"/>
        <v>0</v>
      </c>
      <c r="S84" s="37">
        <f t="shared" si="37"/>
        <v>0</v>
      </c>
      <c r="T84" s="37">
        <f t="shared" si="13"/>
        <v>0</v>
      </c>
      <c r="U84" s="37">
        <f t="shared" si="38"/>
        <v>0</v>
      </c>
      <c r="V84" s="38">
        <f t="shared" si="39"/>
        <v>0</v>
      </c>
      <c r="W84" s="34"/>
      <c r="X84" s="30">
        <f t="shared" si="40"/>
        <v>46266</v>
      </c>
      <c r="Y84" s="31">
        <f t="shared" si="41"/>
        <v>44</v>
      </c>
      <c r="Z84" s="31">
        <f t="shared" si="21"/>
        <v>9</v>
      </c>
      <c r="AA84" s="31">
        <f t="shared" si="42"/>
        <v>2026</v>
      </c>
      <c r="AB84" s="31" t="str">
        <f t="shared" si="22"/>
        <v>92026</v>
      </c>
      <c r="AC84" s="36">
        <f t="shared" si="55"/>
        <v>0</v>
      </c>
      <c r="AD84" s="37">
        <f t="shared" si="44"/>
        <v>0</v>
      </c>
      <c r="AE84" s="37">
        <f t="shared" si="23"/>
        <v>0</v>
      </c>
      <c r="AF84" s="37">
        <f t="shared" si="45"/>
        <v>0</v>
      </c>
      <c r="AG84" s="38">
        <f t="shared" si="54"/>
        <v>0</v>
      </c>
      <c r="AH84" s="34"/>
      <c r="AI84" s="35">
        <f t="shared" si="24"/>
        <v>48945</v>
      </c>
      <c r="AJ84" s="31">
        <f t="shared" si="47"/>
        <v>44</v>
      </c>
      <c r="AK84" s="31">
        <f t="shared" si="25"/>
        <v>1</v>
      </c>
      <c r="AL84" s="31">
        <f t="shared" si="48"/>
        <v>2034</v>
      </c>
      <c r="AM84" s="31" t="str">
        <f t="shared" si="26"/>
        <v>12034</v>
      </c>
      <c r="AN84" s="36">
        <f t="shared" si="49"/>
        <v>0</v>
      </c>
      <c r="AO84" s="37">
        <f t="shared" si="50"/>
        <v>0</v>
      </c>
      <c r="AP84" s="37">
        <f t="shared" si="14"/>
        <v>0</v>
      </c>
      <c r="AQ84" s="37">
        <f t="shared" si="51"/>
        <v>0</v>
      </c>
      <c r="AR84" s="38">
        <f t="shared" si="52"/>
        <v>0</v>
      </c>
      <c r="AS84" s="34"/>
    </row>
    <row r="85" spans="2:45" outlineLevel="1" x14ac:dyDescent="0.2">
      <c r="B85" s="30">
        <f t="shared" si="27"/>
        <v>46296</v>
      </c>
      <c r="C85" s="31">
        <f t="shared" si="28"/>
        <v>45</v>
      </c>
      <c r="D85" s="31">
        <f t="shared" si="15"/>
        <v>10</v>
      </c>
      <c r="E85" s="31">
        <f t="shared" si="29"/>
        <v>2026</v>
      </c>
      <c r="F85" s="31" t="str">
        <f t="shared" si="16"/>
        <v>102026</v>
      </c>
      <c r="G85" s="36">
        <f t="shared" si="30"/>
        <v>0</v>
      </c>
      <c r="H85" s="37">
        <f t="shared" si="31"/>
        <v>0</v>
      </c>
      <c r="I85" s="37">
        <f t="shared" si="17"/>
        <v>0</v>
      </c>
      <c r="J85" s="37">
        <f t="shared" si="32"/>
        <v>0</v>
      </c>
      <c r="K85" s="38">
        <f t="shared" si="53"/>
        <v>0</v>
      </c>
      <c r="L85" s="34"/>
      <c r="M85" s="35">
        <f t="shared" si="18"/>
        <v>48274</v>
      </c>
      <c r="N85" s="31">
        <f t="shared" si="34"/>
        <v>45</v>
      </c>
      <c r="O85" s="31">
        <f t="shared" si="19"/>
        <v>3</v>
      </c>
      <c r="P85" s="31">
        <f t="shared" si="35"/>
        <v>2032</v>
      </c>
      <c r="Q85" s="31" t="str">
        <f t="shared" si="20"/>
        <v>32032</v>
      </c>
      <c r="R85" s="36">
        <f t="shared" si="36"/>
        <v>0</v>
      </c>
      <c r="S85" s="37">
        <f t="shared" si="37"/>
        <v>0</v>
      </c>
      <c r="T85" s="37">
        <f t="shared" si="13"/>
        <v>0</v>
      </c>
      <c r="U85" s="37">
        <f t="shared" si="38"/>
        <v>0</v>
      </c>
      <c r="V85" s="38">
        <f t="shared" si="39"/>
        <v>0</v>
      </c>
      <c r="W85" s="34"/>
      <c r="X85" s="30">
        <f t="shared" si="40"/>
        <v>46296</v>
      </c>
      <c r="Y85" s="31">
        <f t="shared" si="41"/>
        <v>45</v>
      </c>
      <c r="Z85" s="31">
        <f t="shared" si="21"/>
        <v>10</v>
      </c>
      <c r="AA85" s="31">
        <f t="shared" si="42"/>
        <v>2026</v>
      </c>
      <c r="AB85" s="31" t="str">
        <f t="shared" si="22"/>
        <v>102026</v>
      </c>
      <c r="AC85" s="36">
        <f t="shared" si="55"/>
        <v>0</v>
      </c>
      <c r="AD85" s="37">
        <f t="shared" si="44"/>
        <v>0</v>
      </c>
      <c r="AE85" s="37">
        <f t="shared" si="23"/>
        <v>0</v>
      </c>
      <c r="AF85" s="37">
        <f t="shared" si="45"/>
        <v>0</v>
      </c>
      <c r="AG85" s="38">
        <f t="shared" si="54"/>
        <v>0</v>
      </c>
      <c r="AH85" s="34"/>
      <c r="AI85" s="35">
        <f t="shared" si="24"/>
        <v>49035</v>
      </c>
      <c r="AJ85" s="31">
        <f t="shared" si="47"/>
        <v>45</v>
      </c>
      <c r="AK85" s="31">
        <f t="shared" si="25"/>
        <v>4</v>
      </c>
      <c r="AL85" s="31">
        <f t="shared" si="48"/>
        <v>2034</v>
      </c>
      <c r="AM85" s="31" t="str">
        <f t="shared" si="26"/>
        <v>42034</v>
      </c>
      <c r="AN85" s="36">
        <f t="shared" si="49"/>
        <v>0</v>
      </c>
      <c r="AO85" s="37">
        <f t="shared" si="50"/>
        <v>0</v>
      </c>
      <c r="AP85" s="37">
        <f t="shared" si="14"/>
        <v>0</v>
      </c>
      <c r="AQ85" s="37">
        <f t="shared" si="51"/>
        <v>0</v>
      </c>
      <c r="AR85" s="38">
        <f t="shared" si="52"/>
        <v>0</v>
      </c>
      <c r="AS85" s="34"/>
    </row>
    <row r="86" spans="2:45" outlineLevel="1" x14ac:dyDescent="0.2">
      <c r="B86" s="30">
        <f t="shared" si="27"/>
        <v>46327</v>
      </c>
      <c r="C86" s="31">
        <f t="shared" si="28"/>
        <v>46</v>
      </c>
      <c r="D86" s="31">
        <f t="shared" si="15"/>
        <v>11</v>
      </c>
      <c r="E86" s="31">
        <f t="shared" si="29"/>
        <v>2026</v>
      </c>
      <c r="F86" s="31" t="str">
        <f t="shared" si="16"/>
        <v>112026</v>
      </c>
      <c r="G86" s="36">
        <f t="shared" si="30"/>
        <v>0</v>
      </c>
      <c r="H86" s="37">
        <f t="shared" si="31"/>
        <v>0</v>
      </c>
      <c r="I86" s="37">
        <f t="shared" si="17"/>
        <v>0</v>
      </c>
      <c r="J86" s="37">
        <f t="shared" si="32"/>
        <v>0</v>
      </c>
      <c r="K86" s="38">
        <f t="shared" si="53"/>
        <v>0</v>
      </c>
      <c r="L86" s="34"/>
      <c r="M86" s="35">
        <f t="shared" si="18"/>
        <v>48366</v>
      </c>
      <c r="N86" s="31">
        <f t="shared" si="34"/>
        <v>46</v>
      </c>
      <c r="O86" s="31">
        <f t="shared" si="19"/>
        <v>6</v>
      </c>
      <c r="P86" s="31">
        <f t="shared" si="35"/>
        <v>2032</v>
      </c>
      <c r="Q86" s="31" t="str">
        <f t="shared" si="20"/>
        <v>62032</v>
      </c>
      <c r="R86" s="36">
        <f t="shared" si="36"/>
        <v>0</v>
      </c>
      <c r="S86" s="37">
        <f t="shared" si="37"/>
        <v>0</v>
      </c>
      <c r="T86" s="37">
        <f t="shared" si="13"/>
        <v>0</v>
      </c>
      <c r="U86" s="37">
        <f t="shared" si="38"/>
        <v>0</v>
      </c>
      <c r="V86" s="38">
        <f t="shared" si="39"/>
        <v>0</v>
      </c>
      <c r="W86" s="34"/>
      <c r="X86" s="30">
        <f t="shared" si="40"/>
        <v>46327</v>
      </c>
      <c r="Y86" s="31">
        <f t="shared" si="41"/>
        <v>46</v>
      </c>
      <c r="Z86" s="31">
        <f t="shared" si="21"/>
        <v>11</v>
      </c>
      <c r="AA86" s="31">
        <f t="shared" si="42"/>
        <v>2026</v>
      </c>
      <c r="AB86" s="31" t="str">
        <f t="shared" si="22"/>
        <v>112026</v>
      </c>
      <c r="AC86" s="36">
        <f t="shared" si="55"/>
        <v>0</v>
      </c>
      <c r="AD86" s="37">
        <f t="shared" si="44"/>
        <v>0</v>
      </c>
      <c r="AE86" s="37">
        <f t="shared" si="23"/>
        <v>0</v>
      </c>
      <c r="AF86" s="37">
        <f t="shared" si="45"/>
        <v>0</v>
      </c>
      <c r="AG86" s="38">
        <f t="shared" si="54"/>
        <v>0</v>
      </c>
      <c r="AH86" s="34"/>
      <c r="AI86" s="35">
        <f t="shared" si="24"/>
        <v>49126</v>
      </c>
      <c r="AJ86" s="31">
        <f t="shared" si="47"/>
        <v>46</v>
      </c>
      <c r="AK86" s="31">
        <f t="shared" si="25"/>
        <v>7</v>
      </c>
      <c r="AL86" s="31">
        <f t="shared" si="48"/>
        <v>2034</v>
      </c>
      <c r="AM86" s="31" t="str">
        <f t="shared" si="26"/>
        <v>72034</v>
      </c>
      <c r="AN86" s="36">
        <f t="shared" si="49"/>
        <v>0</v>
      </c>
      <c r="AO86" s="37">
        <f t="shared" si="50"/>
        <v>0</v>
      </c>
      <c r="AP86" s="37">
        <f t="shared" si="14"/>
        <v>0</v>
      </c>
      <c r="AQ86" s="37">
        <f t="shared" si="51"/>
        <v>0</v>
      </c>
      <c r="AR86" s="38">
        <f t="shared" si="52"/>
        <v>0</v>
      </c>
      <c r="AS86" s="34"/>
    </row>
    <row r="87" spans="2:45" outlineLevel="1" x14ac:dyDescent="0.2">
      <c r="B87" s="30">
        <f t="shared" si="27"/>
        <v>46357</v>
      </c>
      <c r="C87" s="31">
        <f t="shared" si="28"/>
        <v>47</v>
      </c>
      <c r="D87" s="31">
        <f t="shared" si="15"/>
        <v>12</v>
      </c>
      <c r="E87" s="31">
        <f t="shared" si="29"/>
        <v>2026</v>
      </c>
      <c r="F87" s="31" t="str">
        <f t="shared" si="16"/>
        <v>122026</v>
      </c>
      <c r="G87" s="36">
        <f t="shared" si="30"/>
        <v>0</v>
      </c>
      <c r="H87" s="37">
        <f t="shared" si="31"/>
        <v>0</v>
      </c>
      <c r="I87" s="37">
        <f t="shared" si="17"/>
        <v>0</v>
      </c>
      <c r="J87" s="37">
        <f t="shared" si="32"/>
        <v>0</v>
      </c>
      <c r="K87" s="38">
        <f t="shared" si="53"/>
        <v>0</v>
      </c>
      <c r="L87" s="34"/>
      <c r="M87" s="35">
        <f t="shared" si="18"/>
        <v>48458</v>
      </c>
      <c r="N87" s="31">
        <f t="shared" si="34"/>
        <v>47</v>
      </c>
      <c r="O87" s="31">
        <f t="shared" si="19"/>
        <v>9</v>
      </c>
      <c r="P87" s="31">
        <f t="shared" si="35"/>
        <v>2032</v>
      </c>
      <c r="Q87" s="31" t="str">
        <f t="shared" si="20"/>
        <v>92032</v>
      </c>
      <c r="R87" s="36">
        <f t="shared" si="36"/>
        <v>0</v>
      </c>
      <c r="S87" s="37">
        <f t="shared" si="37"/>
        <v>0</v>
      </c>
      <c r="T87" s="37">
        <f t="shared" si="13"/>
        <v>0</v>
      </c>
      <c r="U87" s="37">
        <f t="shared" si="38"/>
        <v>0</v>
      </c>
      <c r="V87" s="38">
        <f t="shared" si="39"/>
        <v>0</v>
      </c>
      <c r="W87" s="34"/>
      <c r="X87" s="30">
        <f t="shared" si="40"/>
        <v>46357</v>
      </c>
      <c r="Y87" s="31">
        <f t="shared" si="41"/>
        <v>47</v>
      </c>
      <c r="Z87" s="31">
        <f t="shared" si="21"/>
        <v>12</v>
      </c>
      <c r="AA87" s="31">
        <f t="shared" si="42"/>
        <v>2026</v>
      </c>
      <c r="AB87" s="31" t="str">
        <f t="shared" si="22"/>
        <v>122026</v>
      </c>
      <c r="AC87" s="36">
        <f t="shared" si="55"/>
        <v>0</v>
      </c>
      <c r="AD87" s="37">
        <f t="shared" si="44"/>
        <v>0</v>
      </c>
      <c r="AE87" s="37">
        <f t="shared" si="23"/>
        <v>0</v>
      </c>
      <c r="AF87" s="37">
        <f t="shared" si="45"/>
        <v>0</v>
      </c>
      <c r="AG87" s="38">
        <f t="shared" si="54"/>
        <v>0</v>
      </c>
      <c r="AH87" s="34"/>
      <c r="AI87" s="35">
        <f t="shared" si="24"/>
        <v>49218</v>
      </c>
      <c r="AJ87" s="31">
        <f t="shared" si="47"/>
        <v>47</v>
      </c>
      <c r="AK87" s="31">
        <f t="shared" si="25"/>
        <v>10</v>
      </c>
      <c r="AL87" s="31">
        <f t="shared" si="48"/>
        <v>2034</v>
      </c>
      <c r="AM87" s="31" t="str">
        <f t="shared" si="26"/>
        <v>102034</v>
      </c>
      <c r="AN87" s="36">
        <f t="shared" si="49"/>
        <v>0</v>
      </c>
      <c r="AO87" s="37">
        <f t="shared" si="50"/>
        <v>0</v>
      </c>
      <c r="AP87" s="37">
        <f t="shared" si="14"/>
        <v>0</v>
      </c>
      <c r="AQ87" s="37">
        <f t="shared" si="51"/>
        <v>0</v>
      </c>
      <c r="AR87" s="38">
        <f t="shared" si="52"/>
        <v>0</v>
      </c>
      <c r="AS87" s="34"/>
    </row>
    <row r="88" spans="2:45" outlineLevel="1" x14ac:dyDescent="0.2">
      <c r="B88" s="30">
        <f t="shared" si="27"/>
        <v>46388</v>
      </c>
      <c r="C88" s="31">
        <f t="shared" si="28"/>
        <v>48</v>
      </c>
      <c r="D88" s="31">
        <f t="shared" si="15"/>
        <v>1</v>
      </c>
      <c r="E88" s="31">
        <f t="shared" si="29"/>
        <v>2027</v>
      </c>
      <c r="F88" s="31" t="str">
        <f t="shared" si="16"/>
        <v>12027</v>
      </c>
      <c r="G88" s="36">
        <f t="shared" si="30"/>
        <v>0</v>
      </c>
      <c r="H88" s="37">
        <f t="shared" si="31"/>
        <v>0</v>
      </c>
      <c r="I88" s="37">
        <f t="shared" si="17"/>
        <v>0</v>
      </c>
      <c r="J88" s="37">
        <f t="shared" si="32"/>
        <v>0</v>
      </c>
      <c r="K88" s="38">
        <f t="shared" si="53"/>
        <v>0</v>
      </c>
      <c r="L88" s="34"/>
      <c r="M88" s="35">
        <f t="shared" si="18"/>
        <v>48549</v>
      </c>
      <c r="N88" s="31">
        <f t="shared" si="34"/>
        <v>48</v>
      </c>
      <c r="O88" s="31">
        <f t="shared" si="19"/>
        <v>12</v>
      </c>
      <c r="P88" s="31">
        <f t="shared" si="35"/>
        <v>2032</v>
      </c>
      <c r="Q88" s="31" t="str">
        <f t="shared" si="20"/>
        <v>122032</v>
      </c>
      <c r="R88" s="36">
        <f t="shared" si="36"/>
        <v>0</v>
      </c>
      <c r="S88" s="37">
        <f t="shared" si="37"/>
        <v>0</v>
      </c>
      <c r="T88" s="37">
        <f t="shared" si="13"/>
        <v>0</v>
      </c>
      <c r="U88" s="37">
        <f t="shared" si="38"/>
        <v>0</v>
      </c>
      <c r="V88" s="38">
        <f t="shared" si="39"/>
        <v>0</v>
      </c>
      <c r="W88" s="34"/>
      <c r="X88" s="30">
        <f t="shared" si="40"/>
        <v>46388</v>
      </c>
      <c r="Y88" s="31">
        <f t="shared" si="41"/>
        <v>48</v>
      </c>
      <c r="Z88" s="31">
        <f t="shared" si="21"/>
        <v>1</v>
      </c>
      <c r="AA88" s="31">
        <f t="shared" si="42"/>
        <v>2027</v>
      </c>
      <c r="AB88" s="31" t="str">
        <f t="shared" si="22"/>
        <v>12027</v>
      </c>
      <c r="AC88" s="36">
        <f t="shared" si="55"/>
        <v>0</v>
      </c>
      <c r="AD88" s="37">
        <f t="shared" si="44"/>
        <v>0</v>
      </c>
      <c r="AE88" s="37">
        <f t="shared" si="23"/>
        <v>0</v>
      </c>
      <c r="AF88" s="37">
        <f t="shared" si="45"/>
        <v>0</v>
      </c>
      <c r="AG88" s="38">
        <f t="shared" si="54"/>
        <v>0</v>
      </c>
      <c r="AH88" s="34"/>
      <c r="AI88" s="35">
        <f t="shared" si="24"/>
        <v>49310</v>
      </c>
      <c r="AJ88" s="31">
        <f t="shared" si="47"/>
        <v>48</v>
      </c>
      <c r="AK88" s="31">
        <f t="shared" si="25"/>
        <v>1</v>
      </c>
      <c r="AL88" s="31">
        <f t="shared" si="48"/>
        <v>2035</v>
      </c>
      <c r="AM88" s="31" t="str">
        <f t="shared" si="26"/>
        <v>12035</v>
      </c>
      <c r="AN88" s="36">
        <f t="shared" si="49"/>
        <v>0</v>
      </c>
      <c r="AO88" s="37">
        <f t="shared" si="50"/>
        <v>0</v>
      </c>
      <c r="AP88" s="37">
        <f t="shared" si="14"/>
        <v>0</v>
      </c>
      <c r="AQ88" s="37">
        <f t="shared" si="51"/>
        <v>0</v>
      </c>
      <c r="AR88" s="38">
        <f t="shared" si="52"/>
        <v>0</v>
      </c>
      <c r="AS88" s="34"/>
    </row>
    <row r="89" spans="2:45" outlineLevel="1" x14ac:dyDescent="0.2">
      <c r="B89" s="30">
        <f t="shared" si="27"/>
        <v>46419</v>
      </c>
      <c r="C89" s="31">
        <f t="shared" si="28"/>
        <v>49</v>
      </c>
      <c r="D89" s="31">
        <f t="shared" si="15"/>
        <v>2</v>
      </c>
      <c r="E89" s="31">
        <f t="shared" si="29"/>
        <v>2027</v>
      </c>
      <c r="F89" s="31" t="str">
        <f t="shared" si="16"/>
        <v>22027</v>
      </c>
      <c r="G89" s="36">
        <f t="shared" si="30"/>
        <v>0</v>
      </c>
      <c r="H89" s="37">
        <f t="shared" si="31"/>
        <v>0</v>
      </c>
      <c r="I89" s="37">
        <f t="shared" si="17"/>
        <v>0</v>
      </c>
      <c r="J89" s="37">
        <f t="shared" si="32"/>
        <v>0</v>
      </c>
      <c r="K89" s="38">
        <f t="shared" si="53"/>
        <v>0</v>
      </c>
      <c r="L89" s="34"/>
      <c r="M89" s="35">
        <f t="shared" si="18"/>
        <v>48639</v>
      </c>
      <c r="N89" s="31">
        <f t="shared" si="34"/>
        <v>49</v>
      </c>
      <c r="O89" s="31">
        <f t="shared" si="19"/>
        <v>3</v>
      </c>
      <c r="P89" s="31">
        <f t="shared" si="35"/>
        <v>2033</v>
      </c>
      <c r="Q89" s="31" t="str">
        <f t="shared" si="20"/>
        <v>32033</v>
      </c>
      <c r="R89" s="36">
        <f t="shared" si="36"/>
        <v>0</v>
      </c>
      <c r="S89" s="37">
        <f t="shared" si="37"/>
        <v>0</v>
      </c>
      <c r="T89" s="37">
        <f t="shared" si="13"/>
        <v>0</v>
      </c>
      <c r="U89" s="37">
        <f t="shared" si="38"/>
        <v>0</v>
      </c>
      <c r="V89" s="38">
        <f t="shared" si="39"/>
        <v>0</v>
      </c>
      <c r="W89" s="34"/>
      <c r="X89" s="30">
        <f t="shared" si="40"/>
        <v>46419</v>
      </c>
      <c r="Y89" s="31">
        <f t="shared" si="41"/>
        <v>49</v>
      </c>
      <c r="Z89" s="31">
        <f t="shared" si="21"/>
        <v>2</v>
      </c>
      <c r="AA89" s="31">
        <f t="shared" si="42"/>
        <v>2027</v>
      </c>
      <c r="AB89" s="31" t="str">
        <f t="shared" si="22"/>
        <v>22027</v>
      </c>
      <c r="AC89" s="36">
        <f t="shared" si="55"/>
        <v>0</v>
      </c>
      <c r="AD89" s="37">
        <f t="shared" si="44"/>
        <v>0</v>
      </c>
      <c r="AE89" s="37">
        <f t="shared" si="23"/>
        <v>0</v>
      </c>
      <c r="AF89" s="37">
        <f t="shared" si="45"/>
        <v>0</v>
      </c>
      <c r="AG89" s="38">
        <f t="shared" si="54"/>
        <v>0</v>
      </c>
      <c r="AH89" s="34"/>
      <c r="AI89" s="35">
        <f t="shared" si="24"/>
        <v>49400</v>
      </c>
      <c r="AJ89" s="31">
        <f t="shared" si="47"/>
        <v>49</v>
      </c>
      <c r="AK89" s="31">
        <f t="shared" si="25"/>
        <v>4</v>
      </c>
      <c r="AL89" s="31">
        <f t="shared" si="48"/>
        <v>2035</v>
      </c>
      <c r="AM89" s="31" t="str">
        <f t="shared" si="26"/>
        <v>42035</v>
      </c>
      <c r="AN89" s="36">
        <f t="shared" si="49"/>
        <v>0</v>
      </c>
      <c r="AO89" s="37">
        <f t="shared" si="50"/>
        <v>0</v>
      </c>
      <c r="AP89" s="37">
        <f t="shared" si="14"/>
        <v>0</v>
      </c>
      <c r="AQ89" s="37">
        <f t="shared" si="51"/>
        <v>0</v>
      </c>
      <c r="AR89" s="38">
        <f t="shared" si="52"/>
        <v>0</v>
      </c>
      <c r="AS89" s="34"/>
    </row>
    <row r="90" spans="2:45" outlineLevel="1" x14ac:dyDescent="0.2">
      <c r="B90" s="30">
        <f t="shared" si="27"/>
        <v>46447</v>
      </c>
      <c r="C90" s="31">
        <f t="shared" si="28"/>
        <v>50</v>
      </c>
      <c r="D90" s="31">
        <f t="shared" si="15"/>
        <v>3</v>
      </c>
      <c r="E90" s="31">
        <f t="shared" si="29"/>
        <v>2027</v>
      </c>
      <c r="F90" s="31" t="str">
        <f t="shared" si="16"/>
        <v>32027</v>
      </c>
      <c r="G90" s="36">
        <f t="shared" si="30"/>
        <v>0</v>
      </c>
      <c r="H90" s="37">
        <f t="shared" si="31"/>
        <v>0</v>
      </c>
      <c r="I90" s="37">
        <f t="shared" si="17"/>
        <v>0</v>
      </c>
      <c r="J90" s="37">
        <f t="shared" si="32"/>
        <v>0</v>
      </c>
      <c r="K90" s="38">
        <f t="shared" si="53"/>
        <v>0</v>
      </c>
      <c r="L90" s="34"/>
      <c r="M90" s="35">
        <f t="shared" si="18"/>
        <v>48731</v>
      </c>
      <c r="N90" s="31">
        <f t="shared" si="34"/>
        <v>50</v>
      </c>
      <c r="O90" s="31">
        <f t="shared" si="19"/>
        <v>6</v>
      </c>
      <c r="P90" s="31">
        <f t="shared" si="35"/>
        <v>2033</v>
      </c>
      <c r="Q90" s="31" t="str">
        <f t="shared" si="20"/>
        <v>62033</v>
      </c>
      <c r="R90" s="36">
        <f t="shared" si="36"/>
        <v>0</v>
      </c>
      <c r="S90" s="37">
        <f t="shared" si="37"/>
        <v>0</v>
      </c>
      <c r="T90" s="37">
        <f t="shared" si="13"/>
        <v>0</v>
      </c>
      <c r="U90" s="37">
        <f t="shared" si="38"/>
        <v>0</v>
      </c>
      <c r="V90" s="38">
        <f t="shared" si="39"/>
        <v>0</v>
      </c>
      <c r="W90" s="34"/>
      <c r="X90" s="30">
        <f t="shared" si="40"/>
        <v>46447</v>
      </c>
      <c r="Y90" s="31">
        <f t="shared" si="41"/>
        <v>50</v>
      </c>
      <c r="Z90" s="31">
        <f t="shared" si="21"/>
        <v>3</v>
      </c>
      <c r="AA90" s="31">
        <f t="shared" si="42"/>
        <v>2027</v>
      </c>
      <c r="AB90" s="31" t="str">
        <f t="shared" si="22"/>
        <v>32027</v>
      </c>
      <c r="AC90" s="36">
        <f t="shared" si="55"/>
        <v>0</v>
      </c>
      <c r="AD90" s="37">
        <f t="shared" si="44"/>
        <v>0</v>
      </c>
      <c r="AE90" s="37">
        <f t="shared" si="23"/>
        <v>0</v>
      </c>
      <c r="AF90" s="37">
        <f t="shared" si="45"/>
        <v>0</v>
      </c>
      <c r="AG90" s="38">
        <f t="shared" si="54"/>
        <v>0</v>
      </c>
      <c r="AH90" s="34"/>
      <c r="AI90" s="35">
        <f t="shared" si="24"/>
        <v>49491</v>
      </c>
      <c r="AJ90" s="31">
        <f t="shared" si="47"/>
        <v>50</v>
      </c>
      <c r="AK90" s="31">
        <f t="shared" si="25"/>
        <v>7</v>
      </c>
      <c r="AL90" s="31">
        <f t="shared" si="48"/>
        <v>2035</v>
      </c>
      <c r="AM90" s="31" t="str">
        <f t="shared" si="26"/>
        <v>72035</v>
      </c>
      <c r="AN90" s="36">
        <f t="shared" si="49"/>
        <v>0</v>
      </c>
      <c r="AO90" s="37">
        <f t="shared" si="50"/>
        <v>0</v>
      </c>
      <c r="AP90" s="37">
        <f t="shared" si="14"/>
        <v>0</v>
      </c>
      <c r="AQ90" s="37">
        <f t="shared" si="51"/>
        <v>0</v>
      </c>
      <c r="AR90" s="38">
        <f t="shared" si="52"/>
        <v>0</v>
      </c>
      <c r="AS90" s="34"/>
    </row>
    <row r="91" spans="2:45" outlineLevel="1" x14ac:dyDescent="0.2">
      <c r="B91" s="30">
        <f t="shared" si="27"/>
        <v>46478</v>
      </c>
      <c r="C91" s="31">
        <f t="shared" si="28"/>
        <v>51</v>
      </c>
      <c r="D91" s="31">
        <f t="shared" si="15"/>
        <v>4</v>
      </c>
      <c r="E91" s="31">
        <f t="shared" si="29"/>
        <v>2027</v>
      </c>
      <c r="F91" s="31" t="str">
        <f t="shared" si="16"/>
        <v>42027</v>
      </c>
      <c r="G91" s="36">
        <f t="shared" si="30"/>
        <v>0</v>
      </c>
      <c r="H91" s="37">
        <f t="shared" si="31"/>
        <v>0</v>
      </c>
      <c r="I91" s="37">
        <f t="shared" si="17"/>
        <v>0</v>
      </c>
      <c r="J91" s="37">
        <f t="shared" si="32"/>
        <v>0</v>
      </c>
      <c r="K91" s="38">
        <f t="shared" si="53"/>
        <v>0</v>
      </c>
      <c r="L91" s="34"/>
      <c r="M91" s="35">
        <f t="shared" si="18"/>
        <v>48823</v>
      </c>
      <c r="N91" s="31">
        <f t="shared" si="34"/>
        <v>51</v>
      </c>
      <c r="O91" s="31">
        <f t="shared" si="19"/>
        <v>9</v>
      </c>
      <c r="P91" s="31">
        <f t="shared" si="35"/>
        <v>2033</v>
      </c>
      <c r="Q91" s="31" t="str">
        <f t="shared" si="20"/>
        <v>92033</v>
      </c>
      <c r="R91" s="36">
        <f t="shared" si="36"/>
        <v>0</v>
      </c>
      <c r="S91" s="37">
        <f t="shared" si="37"/>
        <v>0</v>
      </c>
      <c r="T91" s="37">
        <f t="shared" si="13"/>
        <v>0</v>
      </c>
      <c r="U91" s="37">
        <f t="shared" si="38"/>
        <v>0</v>
      </c>
      <c r="V91" s="38">
        <f t="shared" si="39"/>
        <v>0</v>
      </c>
      <c r="W91" s="34"/>
      <c r="X91" s="30">
        <f t="shared" si="40"/>
        <v>46478</v>
      </c>
      <c r="Y91" s="31">
        <f t="shared" si="41"/>
        <v>51</v>
      </c>
      <c r="Z91" s="31">
        <f t="shared" si="21"/>
        <v>4</v>
      </c>
      <c r="AA91" s="31">
        <f t="shared" si="42"/>
        <v>2027</v>
      </c>
      <c r="AB91" s="31" t="str">
        <f t="shared" si="22"/>
        <v>42027</v>
      </c>
      <c r="AC91" s="36">
        <f t="shared" si="55"/>
        <v>0</v>
      </c>
      <c r="AD91" s="37">
        <f t="shared" si="44"/>
        <v>0</v>
      </c>
      <c r="AE91" s="37">
        <f t="shared" si="23"/>
        <v>0</v>
      </c>
      <c r="AF91" s="37">
        <f t="shared" si="45"/>
        <v>0</v>
      </c>
      <c r="AG91" s="38">
        <f t="shared" si="54"/>
        <v>0</v>
      </c>
      <c r="AH91" s="34"/>
      <c r="AI91" s="35">
        <f t="shared" si="24"/>
        <v>49583</v>
      </c>
      <c r="AJ91" s="31">
        <f t="shared" si="47"/>
        <v>51</v>
      </c>
      <c r="AK91" s="31">
        <f t="shared" si="25"/>
        <v>10</v>
      </c>
      <c r="AL91" s="31">
        <f t="shared" si="48"/>
        <v>2035</v>
      </c>
      <c r="AM91" s="31" t="str">
        <f t="shared" si="26"/>
        <v>102035</v>
      </c>
      <c r="AN91" s="36">
        <f t="shared" si="49"/>
        <v>0</v>
      </c>
      <c r="AO91" s="37">
        <f t="shared" si="50"/>
        <v>0</v>
      </c>
      <c r="AP91" s="37">
        <f t="shared" si="14"/>
        <v>0</v>
      </c>
      <c r="AQ91" s="37">
        <f t="shared" si="51"/>
        <v>0</v>
      </c>
      <c r="AR91" s="38">
        <f t="shared" si="52"/>
        <v>0</v>
      </c>
      <c r="AS91" s="34"/>
    </row>
    <row r="92" spans="2:45" outlineLevel="1" x14ac:dyDescent="0.2">
      <c r="B92" s="30">
        <f t="shared" si="27"/>
        <v>46508</v>
      </c>
      <c r="C92" s="31">
        <f t="shared" si="28"/>
        <v>52</v>
      </c>
      <c r="D92" s="31">
        <f t="shared" si="15"/>
        <v>5</v>
      </c>
      <c r="E92" s="31">
        <f t="shared" si="29"/>
        <v>2027</v>
      </c>
      <c r="F92" s="31" t="str">
        <f t="shared" si="16"/>
        <v>52027</v>
      </c>
      <c r="G92" s="36">
        <f t="shared" si="30"/>
        <v>0</v>
      </c>
      <c r="H92" s="37">
        <f t="shared" si="31"/>
        <v>0</v>
      </c>
      <c r="I92" s="37">
        <f t="shared" si="17"/>
        <v>0</v>
      </c>
      <c r="J92" s="37">
        <f t="shared" si="32"/>
        <v>0</v>
      </c>
      <c r="K92" s="38">
        <f t="shared" si="53"/>
        <v>0</v>
      </c>
      <c r="L92" s="34"/>
      <c r="M92" s="35">
        <f t="shared" si="18"/>
        <v>48914</v>
      </c>
      <c r="N92" s="31">
        <f t="shared" si="34"/>
        <v>52</v>
      </c>
      <c r="O92" s="31">
        <f t="shared" si="19"/>
        <v>12</v>
      </c>
      <c r="P92" s="31">
        <f t="shared" si="35"/>
        <v>2033</v>
      </c>
      <c r="Q92" s="31" t="str">
        <f t="shared" si="20"/>
        <v>122033</v>
      </c>
      <c r="R92" s="36">
        <f t="shared" si="36"/>
        <v>0</v>
      </c>
      <c r="S92" s="37">
        <f t="shared" si="37"/>
        <v>0</v>
      </c>
      <c r="T92" s="37">
        <f t="shared" si="13"/>
        <v>0</v>
      </c>
      <c r="U92" s="37">
        <f t="shared" si="38"/>
        <v>0</v>
      </c>
      <c r="V92" s="38">
        <f t="shared" si="39"/>
        <v>0</v>
      </c>
      <c r="W92" s="34"/>
      <c r="X92" s="30">
        <f t="shared" si="40"/>
        <v>46508</v>
      </c>
      <c r="Y92" s="31">
        <f t="shared" si="41"/>
        <v>52</v>
      </c>
      <c r="Z92" s="31">
        <f t="shared" si="21"/>
        <v>5</v>
      </c>
      <c r="AA92" s="31">
        <f t="shared" si="42"/>
        <v>2027</v>
      </c>
      <c r="AB92" s="31" t="str">
        <f t="shared" si="22"/>
        <v>52027</v>
      </c>
      <c r="AC92" s="36">
        <f t="shared" si="55"/>
        <v>0</v>
      </c>
      <c r="AD92" s="37">
        <f t="shared" si="44"/>
        <v>0</v>
      </c>
      <c r="AE92" s="37">
        <f t="shared" si="23"/>
        <v>0</v>
      </c>
      <c r="AF92" s="37">
        <f t="shared" si="45"/>
        <v>0</v>
      </c>
      <c r="AG92" s="38">
        <f t="shared" si="54"/>
        <v>0</v>
      </c>
      <c r="AH92" s="34"/>
      <c r="AI92" s="35">
        <f t="shared" si="24"/>
        <v>49675</v>
      </c>
      <c r="AJ92" s="31">
        <f t="shared" si="47"/>
        <v>52</v>
      </c>
      <c r="AK92" s="31">
        <f t="shared" si="25"/>
        <v>1</v>
      </c>
      <c r="AL92" s="31">
        <f t="shared" si="48"/>
        <v>2036</v>
      </c>
      <c r="AM92" s="31" t="str">
        <f t="shared" si="26"/>
        <v>12036</v>
      </c>
      <c r="AN92" s="36">
        <f t="shared" si="49"/>
        <v>0</v>
      </c>
      <c r="AO92" s="37">
        <f t="shared" si="50"/>
        <v>0</v>
      </c>
      <c r="AP92" s="37">
        <f t="shared" si="14"/>
        <v>0</v>
      </c>
      <c r="AQ92" s="37">
        <f t="shared" si="51"/>
        <v>0</v>
      </c>
      <c r="AR92" s="38">
        <f t="shared" si="52"/>
        <v>0</v>
      </c>
      <c r="AS92" s="34"/>
    </row>
    <row r="93" spans="2:45" outlineLevel="1" x14ac:dyDescent="0.2">
      <c r="B93" s="30">
        <f t="shared" si="27"/>
        <v>46539</v>
      </c>
      <c r="C93" s="31">
        <f t="shared" si="28"/>
        <v>53</v>
      </c>
      <c r="D93" s="31">
        <f t="shared" si="15"/>
        <v>6</v>
      </c>
      <c r="E93" s="31">
        <f t="shared" si="29"/>
        <v>2027</v>
      </c>
      <c r="F93" s="31" t="str">
        <f t="shared" si="16"/>
        <v>62027</v>
      </c>
      <c r="G93" s="36">
        <f t="shared" si="30"/>
        <v>0</v>
      </c>
      <c r="H93" s="37">
        <f t="shared" si="31"/>
        <v>0</v>
      </c>
      <c r="I93" s="37">
        <f t="shared" si="17"/>
        <v>0</v>
      </c>
      <c r="J93" s="37">
        <f t="shared" si="32"/>
        <v>0</v>
      </c>
      <c r="K93" s="38">
        <f t="shared" si="53"/>
        <v>0</v>
      </c>
      <c r="L93" s="34"/>
      <c r="M93" s="35">
        <f t="shared" si="18"/>
        <v>49004</v>
      </c>
      <c r="N93" s="31">
        <f t="shared" si="34"/>
        <v>53</v>
      </c>
      <c r="O93" s="31">
        <f t="shared" si="19"/>
        <v>3</v>
      </c>
      <c r="P93" s="31">
        <f t="shared" si="35"/>
        <v>2034</v>
      </c>
      <c r="Q93" s="31" t="str">
        <f t="shared" si="20"/>
        <v>32034</v>
      </c>
      <c r="R93" s="36">
        <f t="shared" si="36"/>
        <v>0</v>
      </c>
      <c r="S93" s="37">
        <f t="shared" si="37"/>
        <v>0</v>
      </c>
      <c r="T93" s="37">
        <f t="shared" si="13"/>
        <v>0</v>
      </c>
      <c r="U93" s="37">
        <f t="shared" si="38"/>
        <v>0</v>
      </c>
      <c r="V93" s="38">
        <f t="shared" si="39"/>
        <v>0</v>
      </c>
      <c r="W93" s="34"/>
      <c r="X93" s="30">
        <f t="shared" si="40"/>
        <v>46539</v>
      </c>
      <c r="Y93" s="31">
        <f t="shared" si="41"/>
        <v>53</v>
      </c>
      <c r="Z93" s="31">
        <f t="shared" si="21"/>
        <v>6</v>
      </c>
      <c r="AA93" s="31">
        <f t="shared" si="42"/>
        <v>2027</v>
      </c>
      <c r="AB93" s="31" t="str">
        <f t="shared" si="22"/>
        <v>62027</v>
      </c>
      <c r="AC93" s="36">
        <f t="shared" si="55"/>
        <v>0</v>
      </c>
      <c r="AD93" s="37">
        <f t="shared" si="44"/>
        <v>0</v>
      </c>
      <c r="AE93" s="37">
        <f t="shared" si="23"/>
        <v>0</v>
      </c>
      <c r="AF93" s="37">
        <f t="shared" si="45"/>
        <v>0</v>
      </c>
      <c r="AG93" s="38">
        <f t="shared" si="54"/>
        <v>0</v>
      </c>
      <c r="AH93" s="34"/>
      <c r="AI93" s="35">
        <f t="shared" si="24"/>
        <v>49766</v>
      </c>
      <c r="AJ93" s="31">
        <f t="shared" si="47"/>
        <v>53</v>
      </c>
      <c r="AK93" s="31">
        <f t="shared" si="25"/>
        <v>4</v>
      </c>
      <c r="AL93" s="31">
        <f t="shared" si="48"/>
        <v>2036</v>
      </c>
      <c r="AM93" s="31" t="str">
        <f t="shared" si="26"/>
        <v>42036</v>
      </c>
      <c r="AN93" s="36">
        <f t="shared" si="49"/>
        <v>0</v>
      </c>
      <c r="AO93" s="37">
        <f t="shared" si="50"/>
        <v>0</v>
      </c>
      <c r="AP93" s="37">
        <f t="shared" si="14"/>
        <v>0</v>
      </c>
      <c r="AQ93" s="37">
        <f t="shared" si="51"/>
        <v>0</v>
      </c>
      <c r="AR93" s="38">
        <f t="shared" si="52"/>
        <v>0</v>
      </c>
      <c r="AS93" s="34"/>
    </row>
    <row r="94" spans="2:45" outlineLevel="1" x14ac:dyDescent="0.2">
      <c r="B94" s="30">
        <f t="shared" si="27"/>
        <v>46569</v>
      </c>
      <c r="C94" s="31">
        <f t="shared" si="28"/>
        <v>54</v>
      </c>
      <c r="D94" s="31">
        <f t="shared" si="15"/>
        <v>7</v>
      </c>
      <c r="E94" s="31">
        <f t="shared" si="29"/>
        <v>2027</v>
      </c>
      <c r="F94" s="31" t="str">
        <f t="shared" si="16"/>
        <v>72027</v>
      </c>
      <c r="G94" s="36">
        <f t="shared" si="30"/>
        <v>0</v>
      </c>
      <c r="H94" s="37">
        <f t="shared" si="31"/>
        <v>0</v>
      </c>
      <c r="I94" s="37">
        <f t="shared" si="17"/>
        <v>0</v>
      </c>
      <c r="J94" s="37">
        <f t="shared" si="32"/>
        <v>0</v>
      </c>
      <c r="K94" s="38">
        <f t="shared" si="53"/>
        <v>0</v>
      </c>
      <c r="L94" s="34"/>
      <c r="M94" s="35">
        <f t="shared" si="18"/>
        <v>49096</v>
      </c>
      <c r="N94" s="31">
        <f t="shared" si="34"/>
        <v>54</v>
      </c>
      <c r="O94" s="31">
        <f t="shared" si="19"/>
        <v>6</v>
      </c>
      <c r="P94" s="31">
        <f t="shared" si="35"/>
        <v>2034</v>
      </c>
      <c r="Q94" s="31" t="str">
        <f t="shared" si="20"/>
        <v>62034</v>
      </c>
      <c r="R94" s="36">
        <f t="shared" si="36"/>
        <v>0</v>
      </c>
      <c r="S94" s="37">
        <f t="shared" si="37"/>
        <v>0</v>
      </c>
      <c r="T94" s="37">
        <f t="shared" si="13"/>
        <v>0</v>
      </c>
      <c r="U94" s="37">
        <f t="shared" si="38"/>
        <v>0</v>
      </c>
      <c r="V94" s="38">
        <f t="shared" si="39"/>
        <v>0</v>
      </c>
      <c r="W94" s="34"/>
      <c r="X94" s="30">
        <f t="shared" si="40"/>
        <v>46569</v>
      </c>
      <c r="Y94" s="31">
        <f t="shared" si="41"/>
        <v>54</v>
      </c>
      <c r="Z94" s="31">
        <f t="shared" si="21"/>
        <v>7</v>
      </c>
      <c r="AA94" s="31">
        <f t="shared" si="42"/>
        <v>2027</v>
      </c>
      <c r="AB94" s="31" t="str">
        <f t="shared" si="22"/>
        <v>72027</v>
      </c>
      <c r="AC94" s="36">
        <f t="shared" si="55"/>
        <v>0</v>
      </c>
      <c r="AD94" s="37">
        <f t="shared" si="44"/>
        <v>0</v>
      </c>
      <c r="AE94" s="37">
        <f t="shared" si="23"/>
        <v>0</v>
      </c>
      <c r="AF94" s="37">
        <f t="shared" si="45"/>
        <v>0</v>
      </c>
      <c r="AG94" s="38">
        <f t="shared" si="54"/>
        <v>0</v>
      </c>
      <c r="AH94" s="34"/>
      <c r="AI94" s="35">
        <f t="shared" si="24"/>
        <v>49857</v>
      </c>
      <c r="AJ94" s="31">
        <f t="shared" si="47"/>
        <v>54</v>
      </c>
      <c r="AK94" s="31">
        <f t="shared" si="25"/>
        <v>7</v>
      </c>
      <c r="AL94" s="31">
        <f t="shared" si="48"/>
        <v>2036</v>
      </c>
      <c r="AM94" s="31" t="str">
        <f t="shared" si="26"/>
        <v>72036</v>
      </c>
      <c r="AN94" s="36">
        <f t="shared" si="49"/>
        <v>0</v>
      </c>
      <c r="AO94" s="37">
        <f t="shared" si="50"/>
        <v>0</v>
      </c>
      <c r="AP94" s="37">
        <f t="shared" si="14"/>
        <v>0</v>
      </c>
      <c r="AQ94" s="37">
        <f t="shared" si="51"/>
        <v>0</v>
      </c>
      <c r="AR94" s="38">
        <f t="shared" si="52"/>
        <v>0</v>
      </c>
      <c r="AS94" s="34"/>
    </row>
    <row r="95" spans="2:45" outlineLevel="1" x14ac:dyDescent="0.2">
      <c r="B95" s="30">
        <f t="shared" si="27"/>
        <v>46600</v>
      </c>
      <c r="C95" s="31">
        <f t="shared" si="28"/>
        <v>55</v>
      </c>
      <c r="D95" s="31">
        <f t="shared" si="15"/>
        <v>8</v>
      </c>
      <c r="E95" s="31">
        <f t="shared" si="29"/>
        <v>2027</v>
      </c>
      <c r="F95" s="31" t="str">
        <f t="shared" si="16"/>
        <v>82027</v>
      </c>
      <c r="G95" s="36">
        <f t="shared" si="30"/>
        <v>0</v>
      </c>
      <c r="H95" s="37">
        <f t="shared" si="31"/>
        <v>0</v>
      </c>
      <c r="I95" s="37">
        <f t="shared" si="17"/>
        <v>0</v>
      </c>
      <c r="J95" s="37">
        <f t="shared" si="32"/>
        <v>0</v>
      </c>
      <c r="K95" s="38">
        <f t="shared" si="53"/>
        <v>0</v>
      </c>
      <c r="L95" s="34"/>
      <c r="M95" s="35">
        <f t="shared" si="18"/>
        <v>49188</v>
      </c>
      <c r="N95" s="31">
        <f t="shared" si="34"/>
        <v>55</v>
      </c>
      <c r="O95" s="31">
        <f t="shared" si="19"/>
        <v>9</v>
      </c>
      <c r="P95" s="31">
        <f t="shared" si="35"/>
        <v>2034</v>
      </c>
      <c r="Q95" s="31" t="str">
        <f t="shared" si="20"/>
        <v>92034</v>
      </c>
      <c r="R95" s="36">
        <f t="shared" si="36"/>
        <v>0</v>
      </c>
      <c r="S95" s="37">
        <f t="shared" si="37"/>
        <v>0</v>
      </c>
      <c r="T95" s="37">
        <f t="shared" si="13"/>
        <v>0</v>
      </c>
      <c r="U95" s="37">
        <f t="shared" si="38"/>
        <v>0</v>
      </c>
      <c r="V95" s="38">
        <f t="shared" si="39"/>
        <v>0</v>
      </c>
      <c r="W95" s="34"/>
      <c r="X95" s="30">
        <f t="shared" si="40"/>
        <v>46600</v>
      </c>
      <c r="Y95" s="31">
        <f t="shared" si="41"/>
        <v>55</v>
      </c>
      <c r="Z95" s="31">
        <f t="shared" si="21"/>
        <v>8</v>
      </c>
      <c r="AA95" s="31">
        <f t="shared" si="42"/>
        <v>2027</v>
      </c>
      <c r="AB95" s="31" t="str">
        <f t="shared" si="22"/>
        <v>82027</v>
      </c>
      <c r="AC95" s="36">
        <f t="shared" si="55"/>
        <v>0</v>
      </c>
      <c r="AD95" s="37">
        <f t="shared" si="44"/>
        <v>0</v>
      </c>
      <c r="AE95" s="37">
        <f t="shared" si="23"/>
        <v>0</v>
      </c>
      <c r="AF95" s="37">
        <f t="shared" si="45"/>
        <v>0</v>
      </c>
      <c r="AG95" s="38">
        <f t="shared" si="54"/>
        <v>0</v>
      </c>
      <c r="AH95" s="34"/>
      <c r="AI95" s="35">
        <f t="shared" si="24"/>
        <v>49949</v>
      </c>
      <c r="AJ95" s="31">
        <f t="shared" si="47"/>
        <v>55</v>
      </c>
      <c r="AK95" s="31">
        <f t="shared" si="25"/>
        <v>10</v>
      </c>
      <c r="AL95" s="31">
        <f t="shared" si="48"/>
        <v>2036</v>
      </c>
      <c r="AM95" s="31" t="str">
        <f t="shared" si="26"/>
        <v>102036</v>
      </c>
      <c r="AN95" s="36">
        <f t="shared" si="49"/>
        <v>0</v>
      </c>
      <c r="AO95" s="37">
        <f t="shared" si="50"/>
        <v>0</v>
      </c>
      <c r="AP95" s="37">
        <f t="shared" si="14"/>
        <v>0</v>
      </c>
      <c r="AQ95" s="37">
        <f t="shared" si="51"/>
        <v>0</v>
      </c>
      <c r="AR95" s="38">
        <f t="shared" si="52"/>
        <v>0</v>
      </c>
      <c r="AS95" s="34"/>
    </row>
    <row r="96" spans="2:45" outlineLevel="1" x14ac:dyDescent="0.2">
      <c r="B96" s="30">
        <f t="shared" si="27"/>
        <v>46631</v>
      </c>
      <c r="C96" s="31">
        <f t="shared" si="28"/>
        <v>56</v>
      </c>
      <c r="D96" s="31">
        <f t="shared" si="15"/>
        <v>9</v>
      </c>
      <c r="E96" s="31">
        <f t="shared" si="29"/>
        <v>2027</v>
      </c>
      <c r="F96" s="31" t="str">
        <f t="shared" si="16"/>
        <v>92027</v>
      </c>
      <c r="G96" s="36">
        <f t="shared" si="30"/>
        <v>0</v>
      </c>
      <c r="H96" s="37">
        <f t="shared" si="31"/>
        <v>0</v>
      </c>
      <c r="I96" s="37">
        <f t="shared" si="17"/>
        <v>0</v>
      </c>
      <c r="J96" s="37">
        <f t="shared" si="32"/>
        <v>0</v>
      </c>
      <c r="K96" s="38">
        <f t="shared" si="53"/>
        <v>0</v>
      </c>
      <c r="L96" s="34"/>
      <c r="M96" s="35">
        <f t="shared" si="18"/>
        <v>49279</v>
      </c>
      <c r="N96" s="31">
        <f t="shared" si="34"/>
        <v>56</v>
      </c>
      <c r="O96" s="31">
        <f t="shared" si="19"/>
        <v>12</v>
      </c>
      <c r="P96" s="31">
        <f t="shared" si="35"/>
        <v>2034</v>
      </c>
      <c r="Q96" s="31" t="str">
        <f t="shared" si="20"/>
        <v>122034</v>
      </c>
      <c r="R96" s="36">
        <f t="shared" si="36"/>
        <v>0</v>
      </c>
      <c r="S96" s="37">
        <f t="shared" si="37"/>
        <v>0</v>
      </c>
      <c r="T96" s="37">
        <f t="shared" si="13"/>
        <v>0</v>
      </c>
      <c r="U96" s="37">
        <f t="shared" si="38"/>
        <v>0</v>
      </c>
      <c r="V96" s="38">
        <f t="shared" si="39"/>
        <v>0</v>
      </c>
      <c r="W96" s="34"/>
      <c r="X96" s="30">
        <f t="shared" si="40"/>
        <v>46631</v>
      </c>
      <c r="Y96" s="31">
        <f t="shared" si="41"/>
        <v>56</v>
      </c>
      <c r="Z96" s="31">
        <f t="shared" si="21"/>
        <v>9</v>
      </c>
      <c r="AA96" s="31">
        <f t="shared" si="42"/>
        <v>2027</v>
      </c>
      <c r="AB96" s="31" t="str">
        <f t="shared" si="22"/>
        <v>92027</v>
      </c>
      <c r="AC96" s="36">
        <f t="shared" si="55"/>
        <v>0</v>
      </c>
      <c r="AD96" s="37">
        <f t="shared" si="44"/>
        <v>0</v>
      </c>
      <c r="AE96" s="37">
        <f t="shared" si="23"/>
        <v>0</v>
      </c>
      <c r="AF96" s="37">
        <f t="shared" si="45"/>
        <v>0</v>
      </c>
      <c r="AG96" s="38">
        <f t="shared" si="54"/>
        <v>0</v>
      </c>
      <c r="AH96" s="34"/>
      <c r="AI96" s="35">
        <f t="shared" si="24"/>
        <v>50041</v>
      </c>
      <c r="AJ96" s="31">
        <f t="shared" si="47"/>
        <v>56</v>
      </c>
      <c r="AK96" s="31">
        <f t="shared" si="25"/>
        <v>1</v>
      </c>
      <c r="AL96" s="31">
        <f t="shared" si="48"/>
        <v>2037</v>
      </c>
      <c r="AM96" s="31" t="str">
        <f t="shared" si="26"/>
        <v>12037</v>
      </c>
      <c r="AN96" s="36">
        <f t="shared" si="49"/>
        <v>0</v>
      </c>
      <c r="AO96" s="37">
        <f t="shared" si="50"/>
        <v>0</v>
      </c>
      <c r="AP96" s="37">
        <f t="shared" si="14"/>
        <v>0</v>
      </c>
      <c r="AQ96" s="37">
        <f t="shared" si="51"/>
        <v>0</v>
      </c>
      <c r="AR96" s="38">
        <f t="shared" si="52"/>
        <v>0</v>
      </c>
      <c r="AS96" s="34"/>
    </row>
    <row r="97" spans="2:45" outlineLevel="1" x14ac:dyDescent="0.2">
      <c r="B97" s="30">
        <f t="shared" si="27"/>
        <v>46661</v>
      </c>
      <c r="C97" s="31">
        <f t="shared" si="28"/>
        <v>57</v>
      </c>
      <c r="D97" s="31">
        <f t="shared" si="15"/>
        <v>10</v>
      </c>
      <c r="E97" s="31">
        <f t="shared" si="29"/>
        <v>2027</v>
      </c>
      <c r="F97" s="31" t="str">
        <f t="shared" si="16"/>
        <v>102027</v>
      </c>
      <c r="G97" s="36">
        <f t="shared" si="30"/>
        <v>0</v>
      </c>
      <c r="H97" s="37">
        <f t="shared" si="31"/>
        <v>0</v>
      </c>
      <c r="I97" s="37">
        <f t="shared" si="17"/>
        <v>0</v>
      </c>
      <c r="J97" s="37">
        <f t="shared" si="32"/>
        <v>0</v>
      </c>
      <c r="K97" s="38">
        <f t="shared" si="53"/>
        <v>0</v>
      </c>
      <c r="L97" s="40"/>
      <c r="M97" s="35">
        <f t="shared" si="18"/>
        <v>49369</v>
      </c>
      <c r="N97" s="31">
        <f t="shared" si="34"/>
        <v>57</v>
      </c>
      <c r="O97" s="31">
        <f t="shared" si="19"/>
        <v>3</v>
      </c>
      <c r="P97" s="31">
        <f t="shared" si="35"/>
        <v>2035</v>
      </c>
      <c r="Q97" s="31" t="str">
        <f t="shared" si="20"/>
        <v>32035</v>
      </c>
      <c r="R97" s="36">
        <f t="shared" si="36"/>
        <v>0</v>
      </c>
      <c r="S97" s="37">
        <f t="shared" si="37"/>
        <v>0</v>
      </c>
      <c r="T97" s="37">
        <f t="shared" si="13"/>
        <v>0</v>
      </c>
      <c r="U97" s="37">
        <f t="shared" si="38"/>
        <v>0</v>
      </c>
      <c r="V97" s="38">
        <f t="shared" si="39"/>
        <v>0</v>
      </c>
      <c r="W97" s="34"/>
      <c r="X97" s="30">
        <f t="shared" si="40"/>
        <v>46661</v>
      </c>
      <c r="Y97" s="31">
        <f t="shared" si="41"/>
        <v>57</v>
      </c>
      <c r="Z97" s="31">
        <f t="shared" si="21"/>
        <v>10</v>
      </c>
      <c r="AA97" s="31">
        <f t="shared" si="42"/>
        <v>2027</v>
      </c>
      <c r="AB97" s="31" t="str">
        <f t="shared" si="22"/>
        <v>102027</v>
      </c>
      <c r="AC97" s="36">
        <f t="shared" si="55"/>
        <v>0</v>
      </c>
      <c r="AD97" s="37">
        <f t="shared" si="44"/>
        <v>0</v>
      </c>
      <c r="AE97" s="37">
        <f t="shared" si="23"/>
        <v>0</v>
      </c>
      <c r="AF97" s="37">
        <f t="shared" si="45"/>
        <v>0</v>
      </c>
      <c r="AG97" s="38">
        <f t="shared" si="54"/>
        <v>0</v>
      </c>
      <c r="AH97" s="40"/>
      <c r="AI97" s="35">
        <f t="shared" si="24"/>
        <v>50131</v>
      </c>
      <c r="AJ97" s="31">
        <f t="shared" si="47"/>
        <v>57</v>
      </c>
      <c r="AK97" s="31">
        <f t="shared" si="25"/>
        <v>4</v>
      </c>
      <c r="AL97" s="31">
        <f t="shared" si="48"/>
        <v>2037</v>
      </c>
      <c r="AM97" s="31" t="str">
        <f t="shared" si="26"/>
        <v>42037</v>
      </c>
      <c r="AN97" s="36">
        <f t="shared" si="49"/>
        <v>0</v>
      </c>
      <c r="AO97" s="37">
        <f t="shared" si="50"/>
        <v>0</v>
      </c>
      <c r="AP97" s="37">
        <f t="shared" si="14"/>
        <v>0</v>
      </c>
      <c r="AQ97" s="37">
        <f t="shared" si="51"/>
        <v>0</v>
      </c>
      <c r="AR97" s="38">
        <f t="shared" si="52"/>
        <v>0</v>
      </c>
      <c r="AS97" s="34"/>
    </row>
    <row r="98" spans="2:45" outlineLevel="1" x14ac:dyDescent="0.2">
      <c r="B98" s="30">
        <f t="shared" si="27"/>
        <v>46692</v>
      </c>
      <c r="C98" s="31">
        <f t="shared" si="28"/>
        <v>58</v>
      </c>
      <c r="D98" s="31">
        <f t="shared" si="15"/>
        <v>11</v>
      </c>
      <c r="E98" s="31">
        <f t="shared" si="29"/>
        <v>2027</v>
      </c>
      <c r="F98" s="31" t="str">
        <f t="shared" si="16"/>
        <v>112027</v>
      </c>
      <c r="G98" s="36">
        <f t="shared" si="30"/>
        <v>0</v>
      </c>
      <c r="H98" s="37">
        <f t="shared" si="31"/>
        <v>0</v>
      </c>
      <c r="I98" s="37">
        <f t="shared" si="17"/>
        <v>0</v>
      </c>
      <c r="J98" s="37">
        <f t="shared" si="32"/>
        <v>0</v>
      </c>
      <c r="K98" s="38">
        <f t="shared" si="53"/>
        <v>0</v>
      </c>
      <c r="L98" s="40"/>
      <c r="M98" s="35">
        <f t="shared" si="18"/>
        <v>49461</v>
      </c>
      <c r="N98" s="31">
        <f t="shared" si="34"/>
        <v>58</v>
      </c>
      <c r="O98" s="31">
        <f t="shared" si="19"/>
        <v>6</v>
      </c>
      <c r="P98" s="31">
        <f t="shared" si="35"/>
        <v>2035</v>
      </c>
      <c r="Q98" s="31" t="str">
        <f t="shared" si="20"/>
        <v>62035</v>
      </c>
      <c r="R98" s="36">
        <f t="shared" si="36"/>
        <v>0</v>
      </c>
      <c r="S98" s="37">
        <f t="shared" si="37"/>
        <v>0</v>
      </c>
      <c r="T98" s="37">
        <f t="shared" si="13"/>
        <v>0</v>
      </c>
      <c r="U98" s="37">
        <f t="shared" si="38"/>
        <v>0</v>
      </c>
      <c r="V98" s="38">
        <f t="shared" si="39"/>
        <v>0</v>
      </c>
      <c r="W98" s="34"/>
      <c r="X98" s="30">
        <f t="shared" si="40"/>
        <v>46692</v>
      </c>
      <c r="Y98" s="31">
        <f t="shared" si="41"/>
        <v>58</v>
      </c>
      <c r="Z98" s="31">
        <f t="shared" si="21"/>
        <v>11</v>
      </c>
      <c r="AA98" s="31">
        <f t="shared" si="42"/>
        <v>2027</v>
      </c>
      <c r="AB98" s="31" t="str">
        <f t="shared" si="22"/>
        <v>112027</v>
      </c>
      <c r="AC98" s="36">
        <f t="shared" si="55"/>
        <v>0</v>
      </c>
      <c r="AD98" s="37">
        <f t="shared" si="44"/>
        <v>0</v>
      </c>
      <c r="AE98" s="37">
        <f t="shared" si="23"/>
        <v>0</v>
      </c>
      <c r="AF98" s="37">
        <f t="shared" si="45"/>
        <v>0</v>
      </c>
      <c r="AG98" s="38">
        <f t="shared" si="54"/>
        <v>0</v>
      </c>
      <c r="AH98" s="40"/>
      <c r="AI98" s="35">
        <f t="shared" si="24"/>
        <v>50222</v>
      </c>
      <c r="AJ98" s="31">
        <f t="shared" si="47"/>
        <v>58</v>
      </c>
      <c r="AK98" s="31">
        <f t="shared" si="25"/>
        <v>7</v>
      </c>
      <c r="AL98" s="31">
        <f t="shared" si="48"/>
        <v>2037</v>
      </c>
      <c r="AM98" s="31" t="str">
        <f t="shared" si="26"/>
        <v>72037</v>
      </c>
      <c r="AN98" s="36">
        <f t="shared" si="49"/>
        <v>0</v>
      </c>
      <c r="AO98" s="37">
        <f t="shared" si="50"/>
        <v>0</v>
      </c>
      <c r="AP98" s="37">
        <f t="shared" si="14"/>
        <v>0</v>
      </c>
      <c r="AQ98" s="37">
        <f t="shared" si="51"/>
        <v>0</v>
      </c>
      <c r="AR98" s="38">
        <f t="shared" si="52"/>
        <v>0</v>
      </c>
      <c r="AS98" s="34"/>
    </row>
    <row r="99" spans="2:45" outlineLevel="1" x14ac:dyDescent="0.2">
      <c r="B99" s="30">
        <f t="shared" si="27"/>
        <v>46722</v>
      </c>
      <c r="C99" s="31">
        <f t="shared" si="28"/>
        <v>59</v>
      </c>
      <c r="D99" s="31">
        <f t="shared" si="15"/>
        <v>12</v>
      </c>
      <c r="E99" s="31">
        <f t="shared" si="29"/>
        <v>2027</v>
      </c>
      <c r="F99" s="31" t="str">
        <f t="shared" si="16"/>
        <v>122027</v>
      </c>
      <c r="G99" s="36">
        <f t="shared" si="30"/>
        <v>0</v>
      </c>
      <c r="H99" s="37">
        <f t="shared" si="31"/>
        <v>0</v>
      </c>
      <c r="I99" s="37">
        <f t="shared" si="17"/>
        <v>0</v>
      </c>
      <c r="J99" s="37">
        <f t="shared" si="32"/>
        <v>0</v>
      </c>
      <c r="K99" s="38">
        <f t="shared" si="53"/>
        <v>0</v>
      </c>
      <c r="L99" s="40"/>
      <c r="M99" s="35">
        <f t="shared" si="18"/>
        <v>49553</v>
      </c>
      <c r="N99" s="31">
        <f t="shared" si="34"/>
        <v>59</v>
      </c>
      <c r="O99" s="31">
        <f t="shared" si="19"/>
        <v>9</v>
      </c>
      <c r="P99" s="31">
        <f t="shared" si="35"/>
        <v>2035</v>
      </c>
      <c r="Q99" s="31" t="str">
        <f t="shared" si="20"/>
        <v>92035</v>
      </c>
      <c r="R99" s="36">
        <f t="shared" si="36"/>
        <v>0</v>
      </c>
      <c r="S99" s="37">
        <f t="shared" si="37"/>
        <v>0</v>
      </c>
      <c r="T99" s="37">
        <f t="shared" si="13"/>
        <v>0</v>
      </c>
      <c r="U99" s="37">
        <f t="shared" si="38"/>
        <v>0</v>
      </c>
      <c r="V99" s="38">
        <f t="shared" si="39"/>
        <v>0</v>
      </c>
      <c r="W99" s="34"/>
      <c r="X99" s="30">
        <f t="shared" si="40"/>
        <v>46722</v>
      </c>
      <c r="Y99" s="31">
        <f t="shared" si="41"/>
        <v>59</v>
      </c>
      <c r="Z99" s="31">
        <f t="shared" si="21"/>
        <v>12</v>
      </c>
      <c r="AA99" s="31">
        <f t="shared" si="42"/>
        <v>2027</v>
      </c>
      <c r="AB99" s="31" t="str">
        <f t="shared" si="22"/>
        <v>122027</v>
      </c>
      <c r="AC99" s="36">
        <f t="shared" si="55"/>
        <v>0</v>
      </c>
      <c r="AD99" s="37">
        <f t="shared" si="44"/>
        <v>0</v>
      </c>
      <c r="AE99" s="37">
        <f t="shared" si="23"/>
        <v>0</v>
      </c>
      <c r="AF99" s="37">
        <f t="shared" si="45"/>
        <v>0</v>
      </c>
      <c r="AG99" s="38">
        <f t="shared" si="54"/>
        <v>0</v>
      </c>
      <c r="AH99" s="40"/>
      <c r="AI99" s="35">
        <f t="shared" si="24"/>
        <v>50314</v>
      </c>
      <c r="AJ99" s="31">
        <f t="shared" si="47"/>
        <v>59</v>
      </c>
      <c r="AK99" s="31">
        <f t="shared" si="25"/>
        <v>10</v>
      </c>
      <c r="AL99" s="31">
        <f t="shared" si="48"/>
        <v>2037</v>
      </c>
      <c r="AM99" s="31" t="str">
        <f t="shared" si="26"/>
        <v>102037</v>
      </c>
      <c r="AN99" s="36">
        <f t="shared" si="49"/>
        <v>0</v>
      </c>
      <c r="AO99" s="37">
        <f t="shared" si="50"/>
        <v>0</v>
      </c>
      <c r="AP99" s="37">
        <f t="shared" si="14"/>
        <v>0</v>
      </c>
      <c r="AQ99" s="37">
        <f t="shared" si="51"/>
        <v>0</v>
      </c>
      <c r="AR99" s="38">
        <f t="shared" si="52"/>
        <v>0</v>
      </c>
      <c r="AS99" s="34"/>
    </row>
    <row r="100" spans="2:45" outlineLevel="1" x14ac:dyDescent="0.2">
      <c r="B100" s="30">
        <f t="shared" si="27"/>
        <v>46753</v>
      </c>
      <c r="C100" s="31">
        <f t="shared" si="28"/>
        <v>60</v>
      </c>
      <c r="D100" s="31">
        <f t="shared" si="15"/>
        <v>1</v>
      </c>
      <c r="E100" s="31">
        <f t="shared" si="29"/>
        <v>2028</v>
      </c>
      <c r="F100" s="31" t="str">
        <f t="shared" si="16"/>
        <v>12028</v>
      </c>
      <c r="G100" s="36">
        <f t="shared" si="30"/>
        <v>0</v>
      </c>
      <c r="H100" s="37">
        <f t="shared" si="31"/>
        <v>0</v>
      </c>
      <c r="I100" s="37">
        <f t="shared" si="17"/>
        <v>0</v>
      </c>
      <c r="J100" s="37">
        <f t="shared" si="32"/>
        <v>0</v>
      </c>
      <c r="K100" s="38">
        <f t="shared" si="53"/>
        <v>0</v>
      </c>
      <c r="L100" s="40"/>
      <c r="M100" s="35">
        <f t="shared" si="18"/>
        <v>49644</v>
      </c>
      <c r="N100" s="31">
        <f t="shared" si="34"/>
        <v>60</v>
      </c>
      <c r="O100" s="31">
        <f t="shared" si="19"/>
        <v>12</v>
      </c>
      <c r="P100" s="31">
        <f t="shared" si="35"/>
        <v>2035</v>
      </c>
      <c r="Q100" s="31" t="str">
        <f t="shared" si="20"/>
        <v>122035</v>
      </c>
      <c r="R100" s="36">
        <f t="shared" si="36"/>
        <v>0</v>
      </c>
      <c r="S100" s="37">
        <f t="shared" si="37"/>
        <v>0</v>
      </c>
      <c r="T100" s="37">
        <f t="shared" si="13"/>
        <v>0</v>
      </c>
      <c r="U100" s="37">
        <f t="shared" si="38"/>
        <v>0</v>
      </c>
      <c r="V100" s="38">
        <f t="shared" si="39"/>
        <v>0</v>
      </c>
      <c r="W100" s="34"/>
      <c r="X100" s="30">
        <f t="shared" si="40"/>
        <v>46753</v>
      </c>
      <c r="Y100" s="31">
        <f t="shared" si="41"/>
        <v>60</v>
      </c>
      <c r="Z100" s="31">
        <f t="shared" si="21"/>
        <v>1</v>
      </c>
      <c r="AA100" s="31">
        <f t="shared" si="42"/>
        <v>2028</v>
      </c>
      <c r="AB100" s="31" t="str">
        <f t="shared" si="22"/>
        <v>12028</v>
      </c>
      <c r="AC100" s="36">
        <f t="shared" si="55"/>
        <v>0</v>
      </c>
      <c r="AD100" s="37">
        <f t="shared" si="44"/>
        <v>0</v>
      </c>
      <c r="AE100" s="37">
        <f t="shared" si="23"/>
        <v>0</v>
      </c>
      <c r="AF100" s="37">
        <f t="shared" si="45"/>
        <v>0</v>
      </c>
      <c r="AG100" s="38">
        <f t="shared" si="54"/>
        <v>0</v>
      </c>
      <c r="AH100" s="40"/>
      <c r="AI100" s="35">
        <f t="shared" si="24"/>
        <v>50406</v>
      </c>
      <c r="AJ100" s="31">
        <f t="shared" si="47"/>
        <v>60</v>
      </c>
      <c r="AK100" s="31">
        <f t="shared" si="25"/>
        <v>1</v>
      </c>
      <c r="AL100" s="31">
        <f t="shared" si="48"/>
        <v>2038</v>
      </c>
      <c r="AM100" s="31" t="str">
        <f t="shared" si="26"/>
        <v>12038</v>
      </c>
      <c r="AN100" s="36">
        <f t="shared" si="49"/>
        <v>0</v>
      </c>
      <c r="AO100" s="37">
        <f t="shared" si="50"/>
        <v>0</v>
      </c>
      <c r="AP100" s="37">
        <f t="shared" si="14"/>
        <v>0</v>
      </c>
      <c r="AQ100" s="37">
        <f t="shared" si="51"/>
        <v>0</v>
      </c>
      <c r="AR100" s="38">
        <f t="shared" si="52"/>
        <v>0</v>
      </c>
      <c r="AS100" s="34"/>
    </row>
    <row r="101" spans="2:45" outlineLevel="1" x14ac:dyDescent="0.2">
      <c r="B101" s="30">
        <f t="shared" si="27"/>
        <v>46784</v>
      </c>
      <c r="C101" s="31">
        <f t="shared" si="28"/>
        <v>61</v>
      </c>
      <c r="D101" s="31">
        <f t="shared" si="15"/>
        <v>2</v>
      </c>
      <c r="E101" s="31">
        <f t="shared" si="29"/>
        <v>2028</v>
      </c>
      <c r="F101" s="31" t="str">
        <f t="shared" si="16"/>
        <v>22028</v>
      </c>
      <c r="G101" s="36">
        <f t="shared" si="30"/>
        <v>0</v>
      </c>
      <c r="H101" s="37">
        <f t="shared" si="31"/>
        <v>0</v>
      </c>
      <c r="I101" s="37">
        <f t="shared" si="17"/>
        <v>0</v>
      </c>
      <c r="J101" s="37">
        <f t="shared" si="32"/>
        <v>0</v>
      </c>
      <c r="K101" s="38">
        <f t="shared" si="53"/>
        <v>0</v>
      </c>
      <c r="L101" s="34"/>
      <c r="M101" s="35">
        <f t="shared" si="18"/>
        <v>49735</v>
      </c>
      <c r="N101" s="31">
        <f t="shared" si="34"/>
        <v>61</v>
      </c>
      <c r="O101" s="31">
        <f t="shared" si="19"/>
        <v>3</v>
      </c>
      <c r="P101" s="31">
        <f t="shared" si="35"/>
        <v>2036</v>
      </c>
      <c r="Q101" s="31" t="str">
        <f t="shared" si="20"/>
        <v>32036</v>
      </c>
      <c r="R101" s="36">
        <f t="shared" si="36"/>
        <v>0</v>
      </c>
      <c r="S101" s="37">
        <f t="shared" si="37"/>
        <v>0</v>
      </c>
      <c r="T101" s="37">
        <f t="shared" si="13"/>
        <v>0</v>
      </c>
      <c r="U101" s="37">
        <f t="shared" si="38"/>
        <v>0</v>
      </c>
      <c r="V101" s="38">
        <f t="shared" si="39"/>
        <v>0</v>
      </c>
      <c r="W101" s="34"/>
      <c r="X101" s="30">
        <f t="shared" si="40"/>
        <v>46784</v>
      </c>
      <c r="Y101" s="31">
        <f t="shared" si="41"/>
        <v>61</v>
      </c>
      <c r="Z101" s="31">
        <f t="shared" si="21"/>
        <v>2</v>
      </c>
      <c r="AA101" s="31">
        <f t="shared" si="42"/>
        <v>2028</v>
      </c>
      <c r="AB101" s="31" t="str">
        <f t="shared" si="22"/>
        <v>22028</v>
      </c>
      <c r="AC101" s="36">
        <f t="shared" si="55"/>
        <v>0</v>
      </c>
      <c r="AD101" s="37">
        <f t="shared" si="44"/>
        <v>0</v>
      </c>
      <c r="AE101" s="37">
        <f t="shared" si="23"/>
        <v>0</v>
      </c>
      <c r="AF101" s="37">
        <f t="shared" si="45"/>
        <v>0</v>
      </c>
      <c r="AG101" s="38">
        <f t="shared" si="54"/>
        <v>0</v>
      </c>
      <c r="AH101" s="34"/>
      <c r="AI101" s="35">
        <f t="shared" si="24"/>
        <v>50496</v>
      </c>
      <c r="AJ101" s="31">
        <f t="shared" si="47"/>
        <v>61</v>
      </c>
      <c r="AK101" s="31">
        <f t="shared" si="25"/>
        <v>4</v>
      </c>
      <c r="AL101" s="31">
        <f t="shared" si="48"/>
        <v>2038</v>
      </c>
      <c r="AM101" s="31" t="str">
        <f t="shared" si="26"/>
        <v>42038</v>
      </c>
      <c r="AN101" s="36">
        <f t="shared" si="49"/>
        <v>0</v>
      </c>
      <c r="AO101" s="37">
        <f t="shared" si="50"/>
        <v>0</v>
      </c>
      <c r="AP101" s="37">
        <f t="shared" si="14"/>
        <v>0</v>
      </c>
      <c r="AQ101" s="37">
        <f t="shared" si="51"/>
        <v>0</v>
      </c>
      <c r="AR101" s="38">
        <f t="shared" si="52"/>
        <v>0</v>
      </c>
      <c r="AS101" s="34"/>
    </row>
    <row r="102" spans="2:45" outlineLevel="1" x14ac:dyDescent="0.2">
      <c r="B102" s="30">
        <f t="shared" si="27"/>
        <v>46813</v>
      </c>
      <c r="C102" s="31">
        <f t="shared" si="28"/>
        <v>62</v>
      </c>
      <c r="D102" s="31">
        <f t="shared" si="15"/>
        <v>3</v>
      </c>
      <c r="E102" s="31">
        <f t="shared" si="29"/>
        <v>2028</v>
      </c>
      <c r="F102" s="31" t="str">
        <f t="shared" si="16"/>
        <v>32028</v>
      </c>
      <c r="G102" s="36">
        <f t="shared" si="30"/>
        <v>0</v>
      </c>
      <c r="H102" s="37">
        <f t="shared" si="31"/>
        <v>0</v>
      </c>
      <c r="I102" s="37">
        <f t="shared" si="17"/>
        <v>0</v>
      </c>
      <c r="J102" s="37">
        <f t="shared" si="32"/>
        <v>0</v>
      </c>
      <c r="K102" s="38">
        <f t="shared" si="53"/>
        <v>0</v>
      </c>
      <c r="L102" s="34"/>
      <c r="M102" s="35">
        <f t="shared" si="18"/>
        <v>49827</v>
      </c>
      <c r="N102" s="31">
        <f t="shared" si="34"/>
        <v>62</v>
      </c>
      <c r="O102" s="31">
        <f t="shared" si="19"/>
        <v>6</v>
      </c>
      <c r="P102" s="31">
        <f t="shared" si="35"/>
        <v>2036</v>
      </c>
      <c r="Q102" s="31" t="str">
        <f t="shared" si="20"/>
        <v>62036</v>
      </c>
      <c r="R102" s="36">
        <f t="shared" si="36"/>
        <v>0</v>
      </c>
      <c r="S102" s="37">
        <f t="shared" si="37"/>
        <v>0</v>
      </c>
      <c r="T102" s="37">
        <f t="shared" si="13"/>
        <v>0</v>
      </c>
      <c r="U102" s="37">
        <f t="shared" si="38"/>
        <v>0</v>
      </c>
      <c r="V102" s="38">
        <f t="shared" si="39"/>
        <v>0</v>
      </c>
      <c r="W102" s="34"/>
      <c r="X102" s="30">
        <f t="shared" si="40"/>
        <v>46813</v>
      </c>
      <c r="Y102" s="31">
        <f t="shared" si="41"/>
        <v>62</v>
      </c>
      <c r="Z102" s="31">
        <f t="shared" si="21"/>
        <v>3</v>
      </c>
      <c r="AA102" s="31">
        <f t="shared" si="42"/>
        <v>2028</v>
      </c>
      <c r="AB102" s="31" t="str">
        <f t="shared" si="22"/>
        <v>32028</v>
      </c>
      <c r="AC102" s="36">
        <f t="shared" si="55"/>
        <v>0</v>
      </c>
      <c r="AD102" s="37">
        <f t="shared" si="44"/>
        <v>0</v>
      </c>
      <c r="AE102" s="37">
        <f t="shared" si="23"/>
        <v>0</v>
      </c>
      <c r="AF102" s="37">
        <f t="shared" si="45"/>
        <v>0</v>
      </c>
      <c r="AG102" s="38">
        <f t="shared" si="54"/>
        <v>0</v>
      </c>
      <c r="AH102" s="34"/>
      <c r="AI102" s="35">
        <f t="shared" si="24"/>
        <v>50587</v>
      </c>
      <c r="AJ102" s="31">
        <f t="shared" si="47"/>
        <v>62</v>
      </c>
      <c r="AK102" s="31">
        <f t="shared" si="25"/>
        <v>7</v>
      </c>
      <c r="AL102" s="31">
        <f t="shared" si="48"/>
        <v>2038</v>
      </c>
      <c r="AM102" s="31" t="str">
        <f t="shared" si="26"/>
        <v>72038</v>
      </c>
      <c r="AN102" s="36">
        <f t="shared" si="49"/>
        <v>0</v>
      </c>
      <c r="AO102" s="37">
        <f t="shared" si="50"/>
        <v>0</v>
      </c>
      <c r="AP102" s="37">
        <f t="shared" si="14"/>
        <v>0</v>
      </c>
      <c r="AQ102" s="37">
        <f t="shared" si="51"/>
        <v>0</v>
      </c>
      <c r="AR102" s="38">
        <f t="shared" si="52"/>
        <v>0</v>
      </c>
      <c r="AS102" s="34"/>
    </row>
    <row r="103" spans="2:45" outlineLevel="1" x14ac:dyDescent="0.2">
      <c r="B103" s="30">
        <f t="shared" si="27"/>
        <v>46844</v>
      </c>
      <c r="C103" s="31">
        <f t="shared" si="28"/>
        <v>63</v>
      </c>
      <c r="D103" s="31">
        <f t="shared" si="15"/>
        <v>4</v>
      </c>
      <c r="E103" s="31">
        <f t="shared" si="29"/>
        <v>2028</v>
      </c>
      <c r="F103" s="31" t="str">
        <f t="shared" si="16"/>
        <v>42028</v>
      </c>
      <c r="G103" s="36">
        <f t="shared" si="30"/>
        <v>0</v>
      </c>
      <c r="H103" s="37">
        <f t="shared" si="31"/>
        <v>0</v>
      </c>
      <c r="I103" s="37">
        <f t="shared" si="17"/>
        <v>0</v>
      </c>
      <c r="J103" s="37">
        <f t="shared" si="32"/>
        <v>0</v>
      </c>
      <c r="K103" s="38">
        <f t="shared" si="53"/>
        <v>0</v>
      </c>
      <c r="L103" s="34"/>
      <c r="M103" s="35">
        <f t="shared" si="18"/>
        <v>49919</v>
      </c>
      <c r="N103" s="31">
        <f t="shared" si="34"/>
        <v>63</v>
      </c>
      <c r="O103" s="31">
        <f t="shared" si="19"/>
        <v>9</v>
      </c>
      <c r="P103" s="31">
        <f t="shared" si="35"/>
        <v>2036</v>
      </c>
      <c r="Q103" s="31" t="str">
        <f t="shared" si="20"/>
        <v>92036</v>
      </c>
      <c r="R103" s="36">
        <f t="shared" si="36"/>
        <v>0</v>
      </c>
      <c r="S103" s="37">
        <f t="shared" si="37"/>
        <v>0</v>
      </c>
      <c r="T103" s="37">
        <f t="shared" si="13"/>
        <v>0</v>
      </c>
      <c r="U103" s="37">
        <f t="shared" si="38"/>
        <v>0</v>
      </c>
      <c r="V103" s="38">
        <f t="shared" si="39"/>
        <v>0</v>
      </c>
      <c r="W103" s="34"/>
      <c r="X103" s="30">
        <f t="shared" si="40"/>
        <v>46844</v>
      </c>
      <c r="Y103" s="31">
        <f t="shared" si="41"/>
        <v>63</v>
      </c>
      <c r="Z103" s="31">
        <f t="shared" si="21"/>
        <v>4</v>
      </c>
      <c r="AA103" s="31">
        <f t="shared" si="42"/>
        <v>2028</v>
      </c>
      <c r="AB103" s="31" t="str">
        <f t="shared" si="22"/>
        <v>42028</v>
      </c>
      <c r="AC103" s="36">
        <f t="shared" si="55"/>
        <v>0</v>
      </c>
      <c r="AD103" s="37">
        <f t="shared" si="44"/>
        <v>0</v>
      </c>
      <c r="AE103" s="37">
        <f t="shared" si="23"/>
        <v>0</v>
      </c>
      <c r="AF103" s="37">
        <f t="shared" si="45"/>
        <v>0</v>
      </c>
      <c r="AG103" s="38">
        <f t="shared" si="54"/>
        <v>0</v>
      </c>
      <c r="AH103" s="34"/>
      <c r="AI103" s="35">
        <f t="shared" si="24"/>
        <v>50679</v>
      </c>
      <c r="AJ103" s="31">
        <f t="shared" si="47"/>
        <v>63</v>
      </c>
      <c r="AK103" s="31">
        <f t="shared" si="25"/>
        <v>10</v>
      </c>
      <c r="AL103" s="31">
        <f t="shared" si="48"/>
        <v>2038</v>
      </c>
      <c r="AM103" s="31" t="str">
        <f t="shared" si="26"/>
        <v>102038</v>
      </c>
      <c r="AN103" s="36">
        <f t="shared" si="49"/>
        <v>0</v>
      </c>
      <c r="AO103" s="37">
        <f t="shared" si="50"/>
        <v>0</v>
      </c>
      <c r="AP103" s="37">
        <f t="shared" si="14"/>
        <v>0</v>
      </c>
      <c r="AQ103" s="37">
        <f t="shared" si="51"/>
        <v>0</v>
      </c>
      <c r="AR103" s="38">
        <f t="shared" si="52"/>
        <v>0</v>
      </c>
      <c r="AS103" s="34"/>
    </row>
    <row r="104" spans="2:45" outlineLevel="1" x14ac:dyDescent="0.2">
      <c r="B104" s="30">
        <f t="shared" si="27"/>
        <v>46874</v>
      </c>
      <c r="C104" s="31">
        <f t="shared" si="28"/>
        <v>64</v>
      </c>
      <c r="D104" s="31">
        <f t="shared" si="15"/>
        <v>5</v>
      </c>
      <c r="E104" s="31">
        <f t="shared" si="29"/>
        <v>2028</v>
      </c>
      <c r="F104" s="31" t="str">
        <f t="shared" si="16"/>
        <v>52028</v>
      </c>
      <c r="G104" s="36">
        <f t="shared" si="30"/>
        <v>0</v>
      </c>
      <c r="H104" s="37">
        <f t="shared" si="31"/>
        <v>0</v>
      </c>
      <c r="I104" s="37">
        <f t="shared" si="17"/>
        <v>0</v>
      </c>
      <c r="J104" s="37">
        <f t="shared" si="32"/>
        <v>0</v>
      </c>
      <c r="K104" s="38">
        <f t="shared" si="53"/>
        <v>0</v>
      </c>
      <c r="L104" s="34"/>
      <c r="M104" s="35">
        <f t="shared" si="18"/>
        <v>50010</v>
      </c>
      <c r="N104" s="31">
        <f t="shared" si="34"/>
        <v>64</v>
      </c>
      <c r="O104" s="31">
        <f t="shared" si="19"/>
        <v>12</v>
      </c>
      <c r="P104" s="31">
        <f t="shared" si="35"/>
        <v>2036</v>
      </c>
      <c r="Q104" s="31" t="str">
        <f t="shared" si="20"/>
        <v>122036</v>
      </c>
      <c r="R104" s="36">
        <f t="shared" si="36"/>
        <v>0</v>
      </c>
      <c r="S104" s="37">
        <f t="shared" si="37"/>
        <v>0</v>
      </c>
      <c r="T104" s="37">
        <f t="shared" si="13"/>
        <v>0</v>
      </c>
      <c r="U104" s="37">
        <f t="shared" si="38"/>
        <v>0</v>
      </c>
      <c r="V104" s="38">
        <f t="shared" si="39"/>
        <v>0</v>
      </c>
      <c r="W104" s="34"/>
      <c r="X104" s="30">
        <f t="shared" si="40"/>
        <v>46874</v>
      </c>
      <c r="Y104" s="31">
        <f t="shared" si="41"/>
        <v>64</v>
      </c>
      <c r="Z104" s="31">
        <f t="shared" si="21"/>
        <v>5</v>
      </c>
      <c r="AA104" s="31">
        <f t="shared" si="42"/>
        <v>2028</v>
      </c>
      <c r="AB104" s="31" t="str">
        <f t="shared" si="22"/>
        <v>52028</v>
      </c>
      <c r="AC104" s="36">
        <f t="shared" si="55"/>
        <v>0</v>
      </c>
      <c r="AD104" s="37">
        <f t="shared" si="44"/>
        <v>0</v>
      </c>
      <c r="AE104" s="37">
        <f t="shared" si="23"/>
        <v>0</v>
      </c>
      <c r="AF104" s="37">
        <f t="shared" si="45"/>
        <v>0</v>
      </c>
      <c r="AG104" s="38">
        <f t="shared" si="54"/>
        <v>0</v>
      </c>
      <c r="AH104" s="34"/>
      <c r="AI104" s="35">
        <f t="shared" si="24"/>
        <v>50771</v>
      </c>
      <c r="AJ104" s="31">
        <f t="shared" si="47"/>
        <v>64</v>
      </c>
      <c r="AK104" s="31">
        <f t="shared" si="25"/>
        <v>1</v>
      </c>
      <c r="AL104" s="31">
        <f t="shared" si="48"/>
        <v>2039</v>
      </c>
      <c r="AM104" s="31" t="str">
        <f t="shared" si="26"/>
        <v>12039</v>
      </c>
      <c r="AN104" s="36">
        <f t="shared" si="49"/>
        <v>0</v>
      </c>
      <c r="AO104" s="37">
        <f t="shared" si="50"/>
        <v>0</v>
      </c>
      <c r="AP104" s="37">
        <f t="shared" si="14"/>
        <v>0</v>
      </c>
      <c r="AQ104" s="37">
        <f t="shared" si="51"/>
        <v>0</v>
      </c>
      <c r="AR104" s="38">
        <f t="shared" si="52"/>
        <v>0</v>
      </c>
      <c r="AS104" s="34"/>
    </row>
    <row r="105" spans="2:45" outlineLevel="1" x14ac:dyDescent="0.2">
      <c r="B105" s="30">
        <f t="shared" si="27"/>
        <v>46905</v>
      </c>
      <c r="C105" s="31">
        <f t="shared" si="28"/>
        <v>65</v>
      </c>
      <c r="D105" s="31">
        <f t="shared" si="15"/>
        <v>6</v>
      </c>
      <c r="E105" s="31">
        <f t="shared" si="29"/>
        <v>2028</v>
      </c>
      <c r="F105" s="31" t="str">
        <f t="shared" si="16"/>
        <v>62028</v>
      </c>
      <c r="G105" s="36">
        <f t="shared" si="30"/>
        <v>0</v>
      </c>
      <c r="H105" s="37">
        <f t="shared" si="31"/>
        <v>0</v>
      </c>
      <c r="I105" s="37">
        <f t="shared" si="17"/>
        <v>0</v>
      </c>
      <c r="J105" s="37">
        <f t="shared" si="32"/>
        <v>0</v>
      </c>
      <c r="K105" s="38">
        <f t="shared" si="53"/>
        <v>0</v>
      </c>
      <c r="L105" s="34"/>
      <c r="M105" s="35">
        <f t="shared" si="18"/>
        <v>50100</v>
      </c>
      <c r="N105" s="31">
        <f t="shared" si="34"/>
        <v>65</v>
      </c>
      <c r="O105" s="31">
        <f t="shared" si="19"/>
        <v>3</v>
      </c>
      <c r="P105" s="31">
        <f t="shared" si="35"/>
        <v>2037</v>
      </c>
      <c r="Q105" s="31" t="str">
        <f t="shared" si="20"/>
        <v>32037</v>
      </c>
      <c r="R105" s="36">
        <f t="shared" si="36"/>
        <v>0</v>
      </c>
      <c r="S105" s="37">
        <f t="shared" si="37"/>
        <v>0</v>
      </c>
      <c r="T105" s="37">
        <f t="shared" ref="T105:T168" si="56">IF(S$12-S105&lt;S$12,
IF(R105&gt;S$12,
IF(S$11&gt;N105,S$12-S105,R105),R105),
IF(N105&lt;=S$11,S$12,0))</f>
        <v>0</v>
      </c>
      <c r="U105" s="37">
        <f t="shared" si="38"/>
        <v>0</v>
      </c>
      <c r="V105" s="38">
        <f t="shared" si="39"/>
        <v>0</v>
      </c>
      <c r="W105" s="34"/>
      <c r="X105" s="30">
        <f t="shared" si="40"/>
        <v>46905</v>
      </c>
      <c r="Y105" s="31">
        <f t="shared" si="41"/>
        <v>65</v>
      </c>
      <c r="Z105" s="31">
        <f t="shared" si="21"/>
        <v>6</v>
      </c>
      <c r="AA105" s="31">
        <f t="shared" si="42"/>
        <v>2028</v>
      </c>
      <c r="AB105" s="31" t="str">
        <f t="shared" si="22"/>
        <v>62028</v>
      </c>
      <c r="AC105" s="36">
        <f t="shared" si="55"/>
        <v>0</v>
      </c>
      <c r="AD105" s="37">
        <f t="shared" si="44"/>
        <v>0</v>
      </c>
      <c r="AE105" s="37">
        <f t="shared" si="23"/>
        <v>0</v>
      </c>
      <c r="AF105" s="37">
        <f t="shared" si="45"/>
        <v>0</v>
      </c>
      <c r="AG105" s="38">
        <f t="shared" si="54"/>
        <v>0</v>
      </c>
      <c r="AH105" s="34"/>
      <c r="AI105" s="35">
        <f t="shared" si="24"/>
        <v>50861</v>
      </c>
      <c r="AJ105" s="31">
        <f t="shared" si="47"/>
        <v>65</v>
      </c>
      <c r="AK105" s="31">
        <f t="shared" si="25"/>
        <v>4</v>
      </c>
      <c r="AL105" s="31">
        <f t="shared" si="48"/>
        <v>2039</v>
      </c>
      <c r="AM105" s="31" t="str">
        <f t="shared" si="26"/>
        <v>42039</v>
      </c>
      <c r="AN105" s="36">
        <f t="shared" si="49"/>
        <v>0</v>
      </c>
      <c r="AO105" s="37">
        <f t="shared" si="50"/>
        <v>0</v>
      </c>
      <c r="AP105" s="37">
        <f t="shared" ref="AP105:AP168" si="57">IF(AO$12-AO105&lt;AO$12,
IF(AN105&gt;AO$12,
IF(AO$11&gt;AJ105,AO$12-AO105,AN105),AN105),
IF(AJ105&lt;=AO$11,AO$12,0))</f>
        <v>0</v>
      </c>
      <c r="AQ105" s="37">
        <f t="shared" si="51"/>
        <v>0</v>
      </c>
      <c r="AR105" s="38">
        <f t="shared" si="52"/>
        <v>0</v>
      </c>
      <c r="AS105" s="34"/>
    </row>
    <row r="106" spans="2:45" outlineLevel="1" x14ac:dyDescent="0.2">
      <c r="B106" s="30">
        <f t="shared" si="27"/>
        <v>46935</v>
      </c>
      <c r="C106" s="31">
        <f t="shared" si="28"/>
        <v>66</v>
      </c>
      <c r="D106" s="31">
        <f t="shared" ref="D106:D169" si="58">MONTH(B106)</f>
        <v>7</v>
      </c>
      <c r="E106" s="31">
        <f t="shared" si="29"/>
        <v>2028</v>
      </c>
      <c r="F106" s="31" t="str">
        <f t="shared" ref="F106:F169" si="59">CONCATENATE(D106,E106)</f>
        <v>72028</v>
      </c>
      <c r="G106" s="36">
        <f t="shared" si="30"/>
        <v>0</v>
      </c>
      <c r="H106" s="37">
        <f t="shared" si="31"/>
        <v>0</v>
      </c>
      <c r="I106" s="37">
        <f t="shared" ref="I106:I169" si="60">IF(H$12-H106&lt;H$12,
IF(G106&gt;H$12,
IF(H$11&gt;C106,H$12-H106,G106),G106),
IF(C106&lt;=H$11,H$12,0))</f>
        <v>0</v>
      </c>
      <c r="J106" s="37">
        <f t="shared" si="32"/>
        <v>0</v>
      </c>
      <c r="K106" s="38">
        <f t="shared" si="53"/>
        <v>0</v>
      </c>
      <c r="L106" s="34"/>
      <c r="M106" s="35">
        <f t="shared" ref="M106:M169" si="61">EDATE(M105,12/S$7)</f>
        <v>50192</v>
      </c>
      <c r="N106" s="31">
        <f t="shared" si="34"/>
        <v>66</v>
      </c>
      <c r="O106" s="31">
        <f t="shared" ref="O106:O169" si="62">MONTH(M106)</f>
        <v>6</v>
      </c>
      <c r="P106" s="31">
        <f t="shared" si="35"/>
        <v>2037</v>
      </c>
      <c r="Q106" s="31" t="str">
        <f t="shared" ref="Q106:Q169" si="63">CONCATENATE(O106,P106)</f>
        <v>62037</v>
      </c>
      <c r="R106" s="36">
        <f t="shared" si="36"/>
        <v>0</v>
      </c>
      <c r="S106" s="37">
        <f t="shared" si="37"/>
        <v>0</v>
      </c>
      <c r="T106" s="37">
        <f t="shared" si="56"/>
        <v>0</v>
      </c>
      <c r="U106" s="37">
        <f t="shared" si="38"/>
        <v>0</v>
      </c>
      <c r="V106" s="38">
        <f t="shared" si="39"/>
        <v>0</v>
      </c>
      <c r="W106" s="34"/>
      <c r="X106" s="30">
        <f t="shared" si="40"/>
        <v>46935</v>
      </c>
      <c r="Y106" s="31">
        <f t="shared" si="41"/>
        <v>66</v>
      </c>
      <c r="Z106" s="31">
        <f t="shared" ref="Z106:Z169" si="64">MONTH(X106)</f>
        <v>7</v>
      </c>
      <c r="AA106" s="31">
        <f t="shared" si="42"/>
        <v>2028</v>
      </c>
      <c r="AB106" s="31" t="str">
        <f t="shared" ref="AB106:AB169" si="65">CONCATENATE(Z106,AA106)</f>
        <v>72028</v>
      </c>
      <c r="AC106" s="36">
        <f t="shared" si="55"/>
        <v>0</v>
      </c>
      <c r="AD106" s="37">
        <f t="shared" si="44"/>
        <v>0</v>
      </c>
      <c r="AE106" s="37">
        <f t="shared" ref="AE106:AE169" si="66">IF(AD$12-AD106&lt;AD$12,
IF(AC106&gt;AD$12,
IF(AD$11&gt;Y106,AD$12-AD106,AC106),AC106),
IF(Y106&lt;=AD$11,AD$12,0))</f>
        <v>0</v>
      </c>
      <c r="AF106" s="37">
        <f t="shared" si="45"/>
        <v>0</v>
      </c>
      <c r="AG106" s="38">
        <f t="shared" si="54"/>
        <v>0</v>
      </c>
      <c r="AH106" s="34"/>
      <c r="AI106" s="35">
        <f t="shared" ref="AI106:AI169" si="67">EDATE(AI105,12/AO$7)</f>
        <v>50952</v>
      </c>
      <c r="AJ106" s="31">
        <f t="shared" si="47"/>
        <v>66</v>
      </c>
      <c r="AK106" s="31">
        <f t="shared" ref="AK106:AK169" si="68">MONTH(AI106)</f>
        <v>7</v>
      </c>
      <c r="AL106" s="31">
        <f t="shared" si="48"/>
        <v>2039</v>
      </c>
      <c r="AM106" s="31" t="str">
        <f t="shared" ref="AM106:AM169" si="69">CONCATENATE(AK106,AL106)</f>
        <v>72039</v>
      </c>
      <c r="AN106" s="36">
        <f t="shared" si="49"/>
        <v>0</v>
      </c>
      <c r="AO106" s="37">
        <f t="shared" si="50"/>
        <v>0</v>
      </c>
      <c r="AP106" s="37">
        <f t="shared" si="57"/>
        <v>0</v>
      </c>
      <c r="AQ106" s="37">
        <f t="shared" si="51"/>
        <v>0</v>
      </c>
      <c r="AR106" s="38">
        <f t="shared" si="52"/>
        <v>0</v>
      </c>
      <c r="AS106" s="34"/>
    </row>
    <row r="107" spans="2:45" outlineLevel="1" x14ac:dyDescent="0.2">
      <c r="B107" s="30">
        <f t="shared" ref="B107:B170" si="70">EDATE(B106,12/H$7)</f>
        <v>46966</v>
      </c>
      <c r="C107" s="31">
        <f t="shared" ref="C107:C170" si="71">C106+1</f>
        <v>67</v>
      </c>
      <c r="D107" s="31">
        <f t="shared" si="58"/>
        <v>8</v>
      </c>
      <c r="E107" s="31">
        <f t="shared" ref="E107:E170" si="72">YEAR(B107)</f>
        <v>2028</v>
      </c>
      <c r="F107" s="31" t="str">
        <f t="shared" si="59"/>
        <v>82028</v>
      </c>
      <c r="G107" s="36">
        <f t="shared" ref="G107:G170" si="73">IF(J106&gt;=0,J106,0)</f>
        <v>0</v>
      </c>
      <c r="H107" s="37">
        <f t="shared" ref="H107:H170" si="74">IF(H$5=0,0,G107*(H$5/H$7))</f>
        <v>0</v>
      </c>
      <c r="I107" s="37">
        <f t="shared" si="60"/>
        <v>0</v>
      </c>
      <c r="J107" s="37">
        <f t="shared" ref="J107:J170" si="75">G107-I107</f>
        <v>0</v>
      </c>
      <c r="K107" s="38">
        <f t="shared" si="53"/>
        <v>0</v>
      </c>
      <c r="L107" s="34"/>
      <c r="M107" s="35">
        <f t="shared" si="61"/>
        <v>50284</v>
      </c>
      <c r="N107" s="31">
        <f t="shared" ref="N107:N170" si="76">N106+1</f>
        <v>67</v>
      </c>
      <c r="O107" s="31">
        <f t="shared" si="62"/>
        <v>9</v>
      </c>
      <c r="P107" s="31">
        <f t="shared" ref="P107:P170" si="77">YEAR(M107)</f>
        <v>2037</v>
      </c>
      <c r="Q107" s="31" t="str">
        <f t="shared" si="63"/>
        <v>92037</v>
      </c>
      <c r="R107" s="36">
        <f t="shared" ref="R107:R170" si="78">IF(U106&gt;=0,U106,0)</f>
        <v>0</v>
      </c>
      <c r="S107" s="37">
        <f t="shared" ref="S107:S170" si="79">IF(S$5=0,0,R107*(S$5/S$7))</f>
        <v>0</v>
      </c>
      <c r="T107" s="37">
        <f t="shared" si="56"/>
        <v>0</v>
      </c>
      <c r="U107" s="37">
        <f t="shared" ref="U107:U170" si="80">R107-T107</f>
        <v>0</v>
      </c>
      <c r="V107" s="38">
        <f t="shared" ref="V107:V170" si="81">S107+T107</f>
        <v>0</v>
      </c>
      <c r="W107" s="34"/>
      <c r="X107" s="30">
        <f t="shared" ref="X107:X170" si="82">EDATE(X106,12/AD$7)</f>
        <v>46966</v>
      </c>
      <c r="Y107" s="31">
        <f t="shared" ref="Y107:Y170" si="83">Y106+1</f>
        <v>67</v>
      </c>
      <c r="Z107" s="31">
        <f t="shared" si="64"/>
        <v>8</v>
      </c>
      <c r="AA107" s="31">
        <f t="shared" ref="AA107:AA170" si="84">YEAR(X107)</f>
        <v>2028</v>
      </c>
      <c r="AB107" s="31" t="str">
        <f t="shared" si="65"/>
        <v>82028</v>
      </c>
      <c r="AC107" s="36">
        <f t="shared" si="55"/>
        <v>0</v>
      </c>
      <c r="AD107" s="37">
        <f t="shared" ref="AD107:AD170" si="85">IF(AD$5=0,0,AC107*(AD$5/AD$7))</f>
        <v>0</v>
      </c>
      <c r="AE107" s="37">
        <f t="shared" si="66"/>
        <v>0</v>
      </c>
      <c r="AF107" s="37">
        <f t="shared" ref="AF107:AF170" si="86">AC107-AE107</f>
        <v>0</v>
      </c>
      <c r="AG107" s="38">
        <f t="shared" si="54"/>
        <v>0</v>
      </c>
      <c r="AH107" s="34"/>
      <c r="AI107" s="35">
        <f t="shared" si="67"/>
        <v>51044</v>
      </c>
      <c r="AJ107" s="31">
        <f t="shared" ref="AJ107:AJ170" si="87">AJ106+1</f>
        <v>67</v>
      </c>
      <c r="AK107" s="31">
        <f t="shared" si="68"/>
        <v>10</v>
      </c>
      <c r="AL107" s="31">
        <f t="shared" ref="AL107:AL170" si="88">YEAR(AI107)</f>
        <v>2039</v>
      </c>
      <c r="AM107" s="31" t="str">
        <f t="shared" si="69"/>
        <v>102039</v>
      </c>
      <c r="AN107" s="36">
        <f t="shared" ref="AN107:AN170" si="89">IF(AQ106&gt;=0,AQ106,0)</f>
        <v>0</v>
      </c>
      <c r="AO107" s="37">
        <f t="shared" ref="AO107:AO170" si="90">IF(AO$5=0,0,AN107*(AO$5/AO$7))</f>
        <v>0</v>
      </c>
      <c r="AP107" s="37">
        <f t="shared" si="57"/>
        <v>0</v>
      </c>
      <c r="AQ107" s="37">
        <f t="shared" ref="AQ107:AQ170" si="91">AN107-AP107</f>
        <v>0</v>
      </c>
      <c r="AR107" s="38">
        <f t="shared" ref="AR107:AR170" si="92">AO107+AP107</f>
        <v>0</v>
      </c>
      <c r="AS107" s="34"/>
    </row>
    <row r="108" spans="2:45" outlineLevel="1" x14ac:dyDescent="0.2">
      <c r="B108" s="30">
        <f t="shared" si="70"/>
        <v>46997</v>
      </c>
      <c r="C108" s="31">
        <f t="shared" si="71"/>
        <v>68</v>
      </c>
      <c r="D108" s="31">
        <f t="shared" si="58"/>
        <v>9</v>
      </c>
      <c r="E108" s="31">
        <f t="shared" si="72"/>
        <v>2028</v>
      </c>
      <c r="F108" s="31" t="str">
        <f t="shared" si="59"/>
        <v>92028</v>
      </c>
      <c r="G108" s="36">
        <f t="shared" si="73"/>
        <v>0</v>
      </c>
      <c r="H108" s="37">
        <f t="shared" si="74"/>
        <v>0</v>
      </c>
      <c r="I108" s="37">
        <f t="shared" si="60"/>
        <v>0</v>
      </c>
      <c r="J108" s="37">
        <f t="shared" si="75"/>
        <v>0</v>
      </c>
      <c r="K108" s="38">
        <f t="shared" si="53"/>
        <v>0</v>
      </c>
      <c r="L108" s="34"/>
      <c r="M108" s="35">
        <f t="shared" si="61"/>
        <v>50375</v>
      </c>
      <c r="N108" s="31">
        <f t="shared" si="76"/>
        <v>68</v>
      </c>
      <c r="O108" s="31">
        <f t="shared" si="62"/>
        <v>12</v>
      </c>
      <c r="P108" s="31">
        <f t="shared" si="77"/>
        <v>2037</v>
      </c>
      <c r="Q108" s="31" t="str">
        <f t="shared" si="63"/>
        <v>122037</v>
      </c>
      <c r="R108" s="36">
        <f t="shared" si="78"/>
        <v>0</v>
      </c>
      <c r="S108" s="37">
        <f t="shared" si="79"/>
        <v>0</v>
      </c>
      <c r="T108" s="37">
        <f t="shared" si="56"/>
        <v>0</v>
      </c>
      <c r="U108" s="37">
        <f t="shared" si="80"/>
        <v>0</v>
      </c>
      <c r="V108" s="38">
        <f t="shared" si="81"/>
        <v>0</v>
      </c>
      <c r="W108" s="34"/>
      <c r="X108" s="30">
        <f t="shared" si="82"/>
        <v>46997</v>
      </c>
      <c r="Y108" s="31">
        <f t="shared" si="83"/>
        <v>68</v>
      </c>
      <c r="Z108" s="31">
        <f t="shared" si="64"/>
        <v>9</v>
      </c>
      <c r="AA108" s="31">
        <f t="shared" si="84"/>
        <v>2028</v>
      </c>
      <c r="AB108" s="31" t="str">
        <f t="shared" si="65"/>
        <v>92028</v>
      </c>
      <c r="AC108" s="36">
        <f t="shared" si="55"/>
        <v>0</v>
      </c>
      <c r="AD108" s="37">
        <f t="shared" si="85"/>
        <v>0</v>
      </c>
      <c r="AE108" s="37">
        <f t="shared" si="66"/>
        <v>0</v>
      </c>
      <c r="AF108" s="37">
        <f t="shared" si="86"/>
        <v>0</v>
      </c>
      <c r="AG108" s="38">
        <f t="shared" si="54"/>
        <v>0</v>
      </c>
      <c r="AH108" s="34"/>
      <c r="AI108" s="35">
        <f t="shared" si="67"/>
        <v>51136</v>
      </c>
      <c r="AJ108" s="31">
        <f t="shared" si="87"/>
        <v>68</v>
      </c>
      <c r="AK108" s="31">
        <f t="shared" si="68"/>
        <v>1</v>
      </c>
      <c r="AL108" s="31">
        <f t="shared" si="88"/>
        <v>2040</v>
      </c>
      <c r="AM108" s="31" t="str">
        <f t="shared" si="69"/>
        <v>12040</v>
      </c>
      <c r="AN108" s="36">
        <f t="shared" si="89"/>
        <v>0</v>
      </c>
      <c r="AO108" s="37">
        <f t="shared" si="90"/>
        <v>0</v>
      </c>
      <c r="AP108" s="37">
        <f t="shared" si="57"/>
        <v>0</v>
      </c>
      <c r="AQ108" s="37">
        <f t="shared" si="91"/>
        <v>0</v>
      </c>
      <c r="AR108" s="38">
        <f t="shared" si="92"/>
        <v>0</v>
      </c>
      <c r="AS108" s="34"/>
    </row>
    <row r="109" spans="2:45" outlineLevel="1" x14ac:dyDescent="0.2">
      <c r="B109" s="30">
        <f t="shared" si="70"/>
        <v>47027</v>
      </c>
      <c r="C109" s="31">
        <f t="shared" si="71"/>
        <v>69</v>
      </c>
      <c r="D109" s="31">
        <f t="shared" si="58"/>
        <v>10</v>
      </c>
      <c r="E109" s="31">
        <f t="shared" si="72"/>
        <v>2028</v>
      </c>
      <c r="F109" s="31" t="str">
        <f t="shared" si="59"/>
        <v>102028</v>
      </c>
      <c r="G109" s="36">
        <f t="shared" si="73"/>
        <v>0</v>
      </c>
      <c r="H109" s="37">
        <f t="shared" si="74"/>
        <v>0</v>
      </c>
      <c r="I109" s="37">
        <f t="shared" si="60"/>
        <v>0</v>
      </c>
      <c r="J109" s="37">
        <f t="shared" si="75"/>
        <v>0</v>
      </c>
      <c r="K109" s="38">
        <f t="shared" si="53"/>
        <v>0</v>
      </c>
      <c r="L109" s="34"/>
      <c r="M109" s="35">
        <f t="shared" si="61"/>
        <v>50465</v>
      </c>
      <c r="N109" s="31">
        <f t="shared" si="76"/>
        <v>69</v>
      </c>
      <c r="O109" s="31">
        <f t="shared" si="62"/>
        <v>3</v>
      </c>
      <c r="P109" s="31">
        <f t="shared" si="77"/>
        <v>2038</v>
      </c>
      <c r="Q109" s="31" t="str">
        <f t="shared" si="63"/>
        <v>32038</v>
      </c>
      <c r="R109" s="36">
        <f t="shared" si="78"/>
        <v>0</v>
      </c>
      <c r="S109" s="37">
        <f t="shared" si="79"/>
        <v>0</v>
      </c>
      <c r="T109" s="37">
        <f t="shared" si="56"/>
        <v>0</v>
      </c>
      <c r="U109" s="37">
        <f t="shared" si="80"/>
        <v>0</v>
      </c>
      <c r="V109" s="38">
        <f t="shared" si="81"/>
        <v>0</v>
      </c>
      <c r="W109" s="34"/>
      <c r="X109" s="30">
        <f t="shared" si="82"/>
        <v>47027</v>
      </c>
      <c r="Y109" s="31">
        <f t="shared" si="83"/>
        <v>69</v>
      </c>
      <c r="Z109" s="31">
        <f t="shared" si="64"/>
        <v>10</v>
      </c>
      <c r="AA109" s="31">
        <f t="shared" si="84"/>
        <v>2028</v>
      </c>
      <c r="AB109" s="31" t="str">
        <f t="shared" si="65"/>
        <v>102028</v>
      </c>
      <c r="AC109" s="36">
        <f t="shared" si="55"/>
        <v>0</v>
      </c>
      <c r="AD109" s="37">
        <f t="shared" si="85"/>
        <v>0</v>
      </c>
      <c r="AE109" s="37">
        <f t="shared" si="66"/>
        <v>0</v>
      </c>
      <c r="AF109" s="37">
        <f t="shared" si="86"/>
        <v>0</v>
      </c>
      <c r="AG109" s="38">
        <f t="shared" si="54"/>
        <v>0</v>
      </c>
      <c r="AH109" s="34"/>
      <c r="AI109" s="35">
        <f t="shared" si="67"/>
        <v>51227</v>
      </c>
      <c r="AJ109" s="31">
        <f t="shared" si="87"/>
        <v>69</v>
      </c>
      <c r="AK109" s="31">
        <f t="shared" si="68"/>
        <v>4</v>
      </c>
      <c r="AL109" s="31">
        <f t="shared" si="88"/>
        <v>2040</v>
      </c>
      <c r="AM109" s="31" t="str">
        <f t="shared" si="69"/>
        <v>42040</v>
      </c>
      <c r="AN109" s="36">
        <f t="shared" si="89"/>
        <v>0</v>
      </c>
      <c r="AO109" s="37">
        <f t="shared" si="90"/>
        <v>0</v>
      </c>
      <c r="AP109" s="37">
        <f t="shared" si="57"/>
        <v>0</v>
      </c>
      <c r="AQ109" s="37">
        <f t="shared" si="91"/>
        <v>0</v>
      </c>
      <c r="AR109" s="38">
        <f t="shared" si="92"/>
        <v>0</v>
      </c>
      <c r="AS109" s="34"/>
    </row>
    <row r="110" spans="2:45" outlineLevel="1" x14ac:dyDescent="0.2">
      <c r="B110" s="30">
        <f t="shared" si="70"/>
        <v>47058</v>
      </c>
      <c r="C110" s="31">
        <f t="shared" si="71"/>
        <v>70</v>
      </c>
      <c r="D110" s="31">
        <f t="shared" si="58"/>
        <v>11</v>
      </c>
      <c r="E110" s="31">
        <f t="shared" si="72"/>
        <v>2028</v>
      </c>
      <c r="F110" s="31" t="str">
        <f t="shared" si="59"/>
        <v>112028</v>
      </c>
      <c r="G110" s="36">
        <f t="shared" si="73"/>
        <v>0</v>
      </c>
      <c r="H110" s="37">
        <f t="shared" si="74"/>
        <v>0</v>
      </c>
      <c r="I110" s="37">
        <f t="shared" si="60"/>
        <v>0</v>
      </c>
      <c r="J110" s="37">
        <f t="shared" si="75"/>
        <v>0</v>
      </c>
      <c r="K110" s="38">
        <f t="shared" si="53"/>
        <v>0</v>
      </c>
      <c r="L110" s="34"/>
      <c r="M110" s="35">
        <f t="shared" si="61"/>
        <v>50557</v>
      </c>
      <c r="N110" s="31">
        <f t="shared" si="76"/>
        <v>70</v>
      </c>
      <c r="O110" s="31">
        <f t="shared" si="62"/>
        <v>6</v>
      </c>
      <c r="P110" s="31">
        <f t="shared" si="77"/>
        <v>2038</v>
      </c>
      <c r="Q110" s="31" t="str">
        <f t="shared" si="63"/>
        <v>62038</v>
      </c>
      <c r="R110" s="36">
        <f t="shared" si="78"/>
        <v>0</v>
      </c>
      <c r="S110" s="37">
        <f t="shared" si="79"/>
        <v>0</v>
      </c>
      <c r="T110" s="37">
        <f t="shared" si="56"/>
        <v>0</v>
      </c>
      <c r="U110" s="37">
        <f t="shared" si="80"/>
        <v>0</v>
      </c>
      <c r="V110" s="38">
        <f t="shared" si="81"/>
        <v>0</v>
      </c>
      <c r="W110" s="34"/>
      <c r="X110" s="30">
        <f t="shared" si="82"/>
        <v>47058</v>
      </c>
      <c r="Y110" s="31">
        <f t="shared" si="83"/>
        <v>70</v>
      </c>
      <c r="Z110" s="31">
        <f t="shared" si="64"/>
        <v>11</v>
      </c>
      <c r="AA110" s="31">
        <f t="shared" si="84"/>
        <v>2028</v>
      </c>
      <c r="AB110" s="31" t="str">
        <f t="shared" si="65"/>
        <v>112028</v>
      </c>
      <c r="AC110" s="36">
        <f t="shared" si="55"/>
        <v>0</v>
      </c>
      <c r="AD110" s="37">
        <f t="shared" si="85"/>
        <v>0</v>
      </c>
      <c r="AE110" s="37">
        <f t="shared" si="66"/>
        <v>0</v>
      </c>
      <c r="AF110" s="37">
        <f t="shared" si="86"/>
        <v>0</v>
      </c>
      <c r="AG110" s="38">
        <f t="shared" si="54"/>
        <v>0</v>
      </c>
      <c r="AH110" s="34"/>
      <c r="AI110" s="35">
        <f t="shared" si="67"/>
        <v>51318</v>
      </c>
      <c r="AJ110" s="31">
        <f t="shared" si="87"/>
        <v>70</v>
      </c>
      <c r="AK110" s="31">
        <f t="shared" si="68"/>
        <v>7</v>
      </c>
      <c r="AL110" s="31">
        <f t="shared" si="88"/>
        <v>2040</v>
      </c>
      <c r="AM110" s="31" t="str">
        <f t="shared" si="69"/>
        <v>72040</v>
      </c>
      <c r="AN110" s="36">
        <f t="shared" si="89"/>
        <v>0</v>
      </c>
      <c r="AO110" s="37">
        <f t="shared" si="90"/>
        <v>0</v>
      </c>
      <c r="AP110" s="37">
        <f t="shared" si="57"/>
        <v>0</v>
      </c>
      <c r="AQ110" s="37">
        <f t="shared" si="91"/>
        <v>0</v>
      </c>
      <c r="AR110" s="38">
        <f t="shared" si="92"/>
        <v>0</v>
      </c>
      <c r="AS110" s="34"/>
    </row>
    <row r="111" spans="2:45" outlineLevel="1" x14ac:dyDescent="0.2">
      <c r="B111" s="30">
        <f t="shared" si="70"/>
        <v>47088</v>
      </c>
      <c r="C111" s="31">
        <f t="shared" si="71"/>
        <v>71</v>
      </c>
      <c r="D111" s="31">
        <f t="shared" si="58"/>
        <v>12</v>
      </c>
      <c r="E111" s="31">
        <f t="shared" si="72"/>
        <v>2028</v>
      </c>
      <c r="F111" s="31" t="str">
        <f t="shared" si="59"/>
        <v>122028</v>
      </c>
      <c r="G111" s="36">
        <f t="shared" si="73"/>
        <v>0</v>
      </c>
      <c r="H111" s="37">
        <f t="shared" si="74"/>
        <v>0</v>
      </c>
      <c r="I111" s="37">
        <f t="shared" si="60"/>
        <v>0</v>
      </c>
      <c r="J111" s="37">
        <f t="shared" si="75"/>
        <v>0</v>
      </c>
      <c r="K111" s="38">
        <f t="shared" si="53"/>
        <v>0</v>
      </c>
      <c r="L111" s="34"/>
      <c r="M111" s="35">
        <f t="shared" si="61"/>
        <v>50649</v>
      </c>
      <c r="N111" s="31">
        <f t="shared" si="76"/>
        <v>71</v>
      </c>
      <c r="O111" s="31">
        <f t="shared" si="62"/>
        <v>9</v>
      </c>
      <c r="P111" s="31">
        <f t="shared" si="77"/>
        <v>2038</v>
      </c>
      <c r="Q111" s="31" t="str">
        <f t="shared" si="63"/>
        <v>92038</v>
      </c>
      <c r="R111" s="36">
        <f t="shared" si="78"/>
        <v>0</v>
      </c>
      <c r="S111" s="37">
        <f t="shared" si="79"/>
        <v>0</v>
      </c>
      <c r="T111" s="37">
        <f t="shared" si="56"/>
        <v>0</v>
      </c>
      <c r="U111" s="37">
        <f t="shared" si="80"/>
        <v>0</v>
      </c>
      <c r="V111" s="38">
        <f t="shared" si="81"/>
        <v>0</v>
      </c>
      <c r="W111" s="34"/>
      <c r="X111" s="30">
        <f t="shared" si="82"/>
        <v>47088</v>
      </c>
      <c r="Y111" s="31">
        <f t="shared" si="83"/>
        <v>71</v>
      </c>
      <c r="Z111" s="31">
        <f t="shared" si="64"/>
        <v>12</v>
      </c>
      <c r="AA111" s="31">
        <f t="shared" si="84"/>
        <v>2028</v>
      </c>
      <c r="AB111" s="31" t="str">
        <f t="shared" si="65"/>
        <v>122028</v>
      </c>
      <c r="AC111" s="36">
        <f t="shared" si="55"/>
        <v>0</v>
      </c>
      <c r="AD111" s="37">
        <f t="shared" si="85"/>
        <v>0</v>
      </c>
      <c r="AE111" s="37">
        <f t="shared" si="66"/>
        <v>0</v>
      </c>
      <c r="AF111" s="37">
        <f t="shared" si="86"/>
        <v>0</v>
      </c>
      <c r="AG111" s="38">
        <f t="shared" si="54"/>
        <v>0</v>
      </c>
      <c r="AH111" s="34"/>
      <c r="AI111" s="35">
        <f t="shared" si="67"/>
        <v>51410</v>
      </c>
      <c r="AJ111" s="31">
        <f t="shared" si="87"/>
        <v>71</v>
      </c>
      <c r="AK111" s="31">
        <f t="shared" si="68"/>
        <v>10</v>
      </c>
      <c r="AL111" s="31">
        <f t="shared" si="88"/>
        <v>2040</v>
      </c>
      <c r="AM111" s="31" t="str">
        <f t="shared" si="69"/>
        <v>102040</v>
      </c>
      <c r="AN111" s="36">
        <f t="shared" si="89"/>
        <v>0</v>
      </c>
      <c r="AO111" s="37">
        <f t="shared" si="90"/>
        <v>0</v>
      </c>
      <c r="AP111" s="37">
        <f t="shared" si="57"/>
        <v>0</v>
      </c>
      <c r="AQ111" s="37">
        <f t="shared" si="91"/>
        <v>0</v>
      </c>
      <c r="AR111" s="38">
        <f t="shared" si="92"/>
        <v>0</v>
      </c>
      <c r="AS111" s="34"/>
    </row>
    <row r="112" spans="2:45" outlineLevel="1" x14ac:dyDescent="0.2">
      <c r="B112" s="30">
        <f t="shared" si="70"/>
        <v>47119</v>
      </c>
      <c r="C112" s="31">
        <f t="shared" si="71"/>
        <v>72</v>
      </c>
      <c r="D112" s="31">
        <f t="shared" si="58"/>
        <v>1</v>
      </c>
      <c r="E112" s="31">
        <f t="shared" si="72"/>
        <v>2029</v>
      </c>
      <c r="F112" s="31" t="str">
        <f t="shared" si="59"/>
        <v>12029</v>
      </c>
      <c r="G112" s="36">
        <f t="shared" si="73"/>
        <v>0</v>
      </c>
      <c r="H112" s="37">
        <f t="shared" si="74"/>
        <v>0</v>
      </c>
      <c r="I112" s="37">
        <f t="shared" si="60"/>
        <v>0</v>
      </c>
      <c r="J112" s="37">
        <f t="shared" si="75"/>
        <v>0</v>
      </c>
      <c r="K112" s="38">
        <f t="shared" si="53"/>
        <v>0</v>
      </c>
      <c r="L112" s="34"/>
      <c r="M112" s="35">
        <f t="shared" si="61"/>
        <v>50740</v>
      </c>
      <c r="N112" s="31">
        <f t="shared" si="76"/>
        <v>72</v>
      </c>
      <c r="O112" s="31">
        <f t="shared" si="62"/>
        <v>12</v>
      </c>
      <c r="P112" s="31">
        <f t="shared" si="77"/>
        <v>2038</v>
      </c>
      <c r="Q112" s="31" t="str">
        <f t="shared" si="63"/>
        <v>122038</v>
      </c>
      <c r="R112" s="36">
        <f t="shared" si="78"/>
        <v>0</v>
      </c>
      <c r="S112" s="37">
        <f t="shared" si="79"/>
        <v>0</v>
      </c>
      <c r="T112" s="37">
        <f t="shared" si="56"/>
        <v>0</v>
      </c>
      <c r="U112" s="37">
        <f t="shared" si="80"/>
        <v>0</v>
      </c>
      <c r="V112" s="38">
        <f t="shared" si="81"/>
        <v>0</v>
      </c>
      <c r="W112" s="34"/>
      <c r="X112" s="30">
        <f t="shared" si="82"/>
        <v>47119</v>
      </c>
      <c r="Y112" s="31">
        <f t="shared" si="83"/>
        <v>72</v>
      </c>
      <c r="Z112" s="31">
        <f t="shared" si="64"/>
        <v>1</v>
      </c>
      <c r="AA112" s="31">
        <f t="shared" si="84"/>
        <v>2029</v>
      </c>
      <c r="AB112" s="31" t="str">
        <f t="shared" si="65"/>
        <v>12029</v>
      </c>
      <c r="AC112" s="36">
        <f t="shared" si="55"/>
        <v>0</v>
      </c>
      <c r="AD112" s="37">
        <f t="shared" si="85"/>
        <v>0</v>
      </c>
      <c r="AE112" s="37">
        <f t="shared" si="66"/>
        <v>0</v>
      </c>
      <c r="AF112" s="37">
        <f t="shared" si="86"/>
        <v>0</v>
      </c>
      <c r="AG112" s="38">
        <f t="shared" si="54"/>
        <v>0</v>
      </c>
      <c r="AH112" s="34"/>
      <c r="AI112" s="35">
        <f t="shared" si="67"/>
        <v>51502</v>
      </c>
      <c r="AJ112" s="31">
        <f t="shared" si="87"/>
        <v>72</v>
      </c>
      <c r="AK112" s="31">
        <f t="shared" si="68"/>
        <v>1</v>
      </c>
      <c r="AL112" s="31">
        <f t="shared" si="88"/>
        <v>2041</v>
      </c>
      <c r="AM112" s="31" t="str">
        <f t="shared" si="69"/>
        <v>12041</v>
      </c>
      <c r="AN112" s="36">
        <f t="shared" si="89"/>
        <v>0</v>
      </c>
      <c r="AO112" s="37">
        <f t="shared" si="90"/>
        <v>0</v>
      </c>
      <c r="AP112" s="37">
        <f t="shared" si="57"/>
        <v>0</v>
      </c>
      <c r="AQ112" s="37">
        <f t="shared" si="91"/>
        <v>0</v>
      </c>
      <c r="AR112" s="38">
        <f t="shared" si="92"/>
        <v>0</v>
      </c>
      <c r="AS112" s="34"/>
    </row>
    <row r="113" spans="2:45" outlineLevel="1" x14ac:dyDescent="0.2">
      <c r="B113" s="30">
        <f t="shared" si="70"/>
        <v>47150</v>
      </c>
      <c r="C113" s="31">
        <f t="shared" si="71"/>
        <v>73</v>
      </c>
      <c r="D113" s="31">
        <f t="shared" si="58"/>
        <v>2</v>
      </c>
      <c r="E113" s="31">
        <f t="shared" si="72"/>
        <v>2029</v>
      </c>
      <c r="F113" s="31" t="str">
        <f t="shared" si="59"/>
        <v>22029</v>
      </c>
      <c r="G113" s="36">
        <f t="shared" si="73"/>
        <v>0</v>
      </c>
      <c r="H113" s="37">
        <f t="shared" si="74"/>
        <v>0</v>
      </c>
      <c r="I113" s="37">
        <f t="shared" si="60"/>
        <v>0</v>
      </c>
      <c r="J113" s="37">
        <f t="shared" si="75"/>
        <v>0</v>
      </c>
      <c r="K113" s="38">
        <f t="shared" si="53"/>
        <v>0</v>
      </c>
      <c r="L113" s="34"/>
      <c r="M113" s="35">
        <f t="shared" si="61"/>
        <v>50830</v>
      </c>
      <c r="N113" s="31">
        <f t="shared" si="76"/>
        <v>73</v>
      </c>
      <c r="O113" s="31">
        <f t="shared" si="62"/>
        <v>3</v>
      </c>
      <c r="P113" s="31">
        <f t="shared" si="77"/>
        <v>2039</v>
      </c>
      <c r="Q113" s="31" t="str">
        <f t="shared" si="63"/>
        <v>32039</v>
      </c>
      <c r="R113" s="36">
        <f t="shared" si="78"/>
        <v>0</v>
      </c>
      <c r="S113" s="37">
        <f t="shared" si="79"/>
        <v>0</v>
      </c>
      <c r="T113" s="37">
        <f t="shared" si="56"/>
        <v>0</v>
      </c>
      <c r="U113" s="37">
        <f t="shared" si="80"/>
        <v>0</v>
      </c>
      <c r="V113" s="38">
        <f t="shared" si="81"/>
        <v>0</v>
      </c>
      <c r="W113" s="34"/>
      <c r="X113" s="30">
        <f t="shared" si="82"/>
        <v>47150</v>
      </c>
      <c r="Y113" s="31">
        <f t="shared" si="83"/>
        <v>73</v>
      </c>
      <c r="Z113" s="31">
        <f t="shared" si="64"/>
        <v>2</v>
      </c>
      <c r="AA113" s="31">
        <f t="shared" si="84"/>
        <v>2029</v>
      </c>
      <c r="AB113" s="31" t="str">
        <f t="shared" si="65"/>
        <v>22029</v>
      </c>
      <c r="AC113" s="36">
        <f t="shared" si="55"/>
        <v>0</v>
      </c>
      <c r="AD113" s="37">
        <f t="shared" si="85"/>
        <v>0</v>
      </c>
      <c r="AE113" s="37">
        <f t="shared" si="66"/>
        <v>0</v>
      </c>
      <c r="AF113" s="37">
        <f t="shared" si="86"/>
        <v>0</v>
      </c>
      <c r="AG113" s="38">
        <f t="shared" si="54"/>
        <v>0</v>
      </c>
      <c r="AH113" s="34"/>
      <c r="AI113" s="35">
        <f t="shared" si="67"/>
        <v>51592</v>
      </c>
      <c r="AJ113" s="31">
        <f t="shared" si="87"/>
        <v>73</v>
      </c>
      <c r="AK113" s="31">
        <f t="shared" si="68"/>
        <v>4</v>
      </c>
      <c r="AL113" s="31">
        <f t="shared" si="88"/>
        <v>2041</v>
      </c>
      <c r="AM113" s="31" t="str">
        <f t="shared" si="69"/>
        <v>42041</v>
      </c>
      <c r="AN113" s="36">
        <f t="shared" si="89"/>
        <v>0</v>
      </c>
      <c r="AO113" s="37">
        <f t="shared" si="90"/>
        <v>0</v>
      </c>
      <c r="AP113" s="37">
        <f t="shared" si="57"/>
        <v>0</v>
      </c>
      <c r="AQ113" s="37">
        <f t="shared" si="91"/>
        <v>0</v>
      </c>
      <c r="AR113" s="38">
        <f t="shared" si="92"/>
        <v>0</v>
      </c>
      <c r="AS113" s="34"/>
    </row>
    <row r="114" spans="2:45" outlineLevel="1" x14ac:dyDescent="0.2">
      <c r="B114" s="30">
        <f t="shared" si="70"/>
        <v>47178</v>
      </c>
      <c r="C114" s="31">
        <f t="shared" si="71"/>
        <v>74</v>
      </c>
      <c r="D114" s="31">
        <f t="shared" si="58"/>
        <v>3</v>
      </c>
      <c r="E114" s="31">
        <f t="shared" si="72"/>
        <v>2029</v>
      </c>
      <c r="F114" s="31" t="str">
        <f t="shared" si="59"/>
        <v>32029</v>
      </c>
      <c r="G114" s="36">
        <f t="shared" si="73"/>
        <v>0</v>
      </c>
      <c r="H114" s="37">
        <f t="shared" si="74"/>
        <v>0</v>
      </c>
      <c r="I114" s="37">
        <f t="shared" si="60"/>
        <v>0</v>
      </c>
      <c r="J114" s="37">
        <f t="shared" si="75"/>
        <v>0</v>
      </c>
      <c r="K114" s="38">
        <f t="shared" si="53"/>
        <v>0</v>
      </c>
      <c r="L114" s="34"/>
      <c r="M114" s="35">
        <f t="shared" si="61"/>
        <v>50922</v>
      </c>
      <c r="N114" s="31">
        <f t="shared" si="76"/>
        <v>74</v>
      </c>
      <c r="O114" s="31">
        <f t="shared" si="62"/>
        <v>6</v>
      </c>
      <c r="P114" s="31">
        <f t="shared" si="77"/>
        <v>2039</v>
      </c>
      <c r="Q114" s="31" t="str">
        <f t="shared" si="63"/>
        <v>62039</v>
      </c>
      <c r="R114" s="36">
        <f t="shared" si="78"/>
        <v>0</v>
      </c>
      <c r="S114" s="37">
        <f t="shared" si="79"/>
        <v>0</v>
      </c>
      <c r="T114" s="37">
        <f t="shared" si="56"/>
        <v>0</v>
      </c>
      <c r="U114" s="37">
        <f t="shared" si="80"/>
        <v>0</v>
      </c>
      <c r="V114" s="38">
        <f t="shared" si="81"/>
        <v>0</v>
      </c>
      <c r="W114" s="34"/>
      <c r="X114" s="30">
        <f t="shared" si="82"/>
        <v>47178</v>
      </c>
      <c r="Y114" s="31">
        <f t="shared" si="83"/>
        <v>74</v>
      </c>
      <c r="Z114" s="31">
        <f t="shared" si="64"/>
        <v>3</v>
      </c>
      <c r="AA114" s="31">
        <f t="shared" si="84"/>
        <v>2029</v>
      </c>
      <c r="AB114" s="31" t="str">
        <f t="shared" si="65"/>
        <v>32029</v>
      </c>
      <c r="AC114" s="36">
        <f t="shared" si="55"/>
        <v>0</v>
      </c>
      <c r="AD114" s="37">
        <f t="shared" si="85"/>
        <v>0</v>
      </c>
      <c r="AE114" s="37">
        <f t="shared" si="66"/>
        <v>0</v>
      </c>
      <c r="AF114" s="37">
        <f t="shared" si="86"/>
        <v>0</v>
      </c>
      <c r="AG114" s="38">
        <f t="shared" si="54"/>
        <v>0</v>
      </c>
      <c r="AH114" s="34"/>
      <c r="AI114" s="35">
        <f t="shared" si="67"/>
        <v>51683</v>
      </c>
      <c r="AJ114" s="31">
        <f t="shared" si="87"/>
        <v>74</v>
      </c>
      <c r="AK114" s="31">
        <f t="shared" si="68"/>
        <v>7</v>
      </c>
      <c r="AL114" s="31">
        <f t="shared" si="88"/>
        <v>2041</v>
      </c>
      <c r="AM114" s="31" t="str">
        <f t="shared" si="69"/>
        <v>72041</v>
      </c>
      <c r="AN114" s="36">
        <f t="shared" si="89"/>
        <v>0</v>
      </c>
      <c r="AO114" s="37">
        <f t="shared" si="90"/>
        <v>0</v>
      </c>
      <c r="AP114" s="37">
        <f t="shared" si="57"/>
        <v>0</v>
      </c>
      <c r="AQ114" s="37">
        <f t="shared" si="91"/>
        <v>0</v>
      </c>
      <c r="AR114" s="38">
        <f t="shared" si="92"/>
        <v>0</v>
      </c>
      <c r="AS114" s="34"/>
    </row>
    <row r="115" spans="2:45" outlineLevel="1" x14ac:dyDescent="0.2">
      <c r="B115" s="30">
        <f t="shared" si="70"/>
        <v>47209</v>
      </c>
      <c r="C115" s="31">
        <f t="shared" si="71"/>
        <v>75</v>
      </c>
      <c r="D115" s="31">
        <f t="shared" si="58"/>
        <v>4</v>
      </c>
      <c r="E115" s="31">
        <f t="shared" si="72"/>
        <v>2029</v>
      </c>
      <c r="F115" s="31" t="str">
        <f t="shared" si="59"/>
        <v>42029</v>
      </c>
      <c r="G115" s="36">
        <f t="shared" si="73"/>
        <v>0</v>
      </c>
      <c r="H115" s="37">
        <f t="shared" si="74"/>
        <v>0</v>
      </c>
      <c r="I115" s="37">
        <f t="shared" si="60"/>
        <v>0</v>
      </c>
      <c r="J115" s="37">
        <f t="shared" si="75"/>
        <v>0</v>
      </c>
      <c r="K115" s="38">
        <f t="shared" si="53"/>
        <v>0</v>
      </c>
      <c r="L115" s="34"/>
      <c r="M115" s="35">
        <f t="shared" si="61"/>
        <v>51014</v>
      </c>
      <c r="N115" s="31">
        <f t="shared" si="76"/>
        <v>75</v>
      </c>
      <c r="O115" s="31">
        <f t="shared" si="62"/>
        <v>9</v>
      </c>
      <c r="P115" s="31">
        <f t="shared" si="77"/>
        <v>2039</v>
      </c>
      <c r="Q115" s="31" t="str">
        <f t="shared" si="63"/>
        <v>92039</v>
      </c>
      <c r="R115" s="36">
        <f t="shared" si="78"/>
        <v>0</v>
      </c>
      <c r="S115" s="37">
        <f t="shared" si="79"/>
        <v>0</v>
      </c>
      <c r="T115" s="37">
        <f t="shared" si="56"/>
        <v>0</v>
      </c>
      <c r="U115" s="37">
        <f t="shared" si="80"/>
        <v>0</v>
      </c>
      <c r="V115" s="38">
        <f t="shared" si="81"/>
        <v>0</v>
      </c>
      <c r="W115" s="34"/>
      <c r="X115" s="30">
        <f t="shared" si="82"/>
        <v>47209</v>
      </c>
      <c r="Y115" s="31">
        <f t="shared" si="83"/>
        <v>75</v>
      </c>
      <c r="Z115" s="31">
        <f t="shared" si="64"/>
        <v>4</v>
      </c>
      <c r="AA115" s="31">
        <f t="shared" si="84"/>
        <v>2029</v>
      </c>
      <c r="AB115" s="31" t="str">
        <f t="shared" si="65"/>
        <v>42029</v>
      </c>
      <c r="AC115" s="36">
        <f t="shared" si="55"/>
        <v>0</v>
      </c>
      <c r="AD115" s="37">
        <f t="shared" si="85"/>
        <v>0</v>
      </c>
      <c r="AE115" s="37">
        <f t="shared" si="66"/>
        <v>0</v>
      </c>
      <c r="AF115" s="37">
        <f t="shared" si="86"/>
        <v>0</v>
      </c>
      <c r="AG115" s="38">
        <f t="shared" si="54"/>
        <v>0</v>
      </c>
      <c r="AH115" s="34"/>
      <c r="AI115" s="35">
        <f t="shared" si="67"/>
        <v>51775</v>
      </c>
      <c r="AJ115" s="31">
        <f t="shared" si="87"/>
        <v>75</v>
      </c>
      <c r="AK115" s="31">
        <f t="shared" si="68"/>
        <v>10</v>
      </c>
      <c r="AL115" s="31">
        <f t="shared" si="88"/>
        <v>2041</v>
      </c>
      <c r="AM115" s="31" t="str">
        <f t="shared" si="69"/>
        <v>102041</v>
      </c>
      <c r="AN115" s="36">
        <f t="shared" si="89"/>
        <v>0</v>
      </c>
      <c r="AO115" s="37">
        <f t="shared" si="90"/>
        <v>0</v>
      </c>
      <c r="AP115" s="37">
        <f t="shared" si="57"/>
        <v>0</v>
      </c>
      <c r="AQ115" s="37">
        <f t="shared" si="91"/>
        <v>0</v>
      </c>
      <c r="AR115" s="38">
        <f t="shared" si="92"/>
        <v>0</v>
      </c>
      <c r="AS115" s="34"/>
    </row>
    <row r="116" spans="2:45" outlineLevel="1" x14ac:dyDescent="0.2">
      <c r="B116" s="30">
        <f t="shared" si="70"/>
        <v>47239</v>
      </c>
      <c r="C116" s="31">
        <f t="shared" si="71"/>
        <v>76</v>
      </c>
      <c r="D116" s="31">
        <f t="shared" si="58"/>
        <v>5</v>
      </c>
      <c r="E116" s="31">
        <f t="shared" si="72"/>
        <v>2029</v>
      </c>
      <c r="F116" s="31" t="str">
        <f t="shared" si="59"/>
        <v>52029</v>
      </c>
      <c r="G116" s="36">
        <f t="shared" si="73"/>
        <v>0</v>
      </c>
      <c r="H116" s="37">
        <f t="shared" si="74"/>
        <v>0</v>
      </c>
      <c r="I116" s="37">
        <f t="shared" si="60"/>
        <v>0</v>
      </c>
      <c r="J116" s="37">
        <f t="shared" si="75"/>
        <v>0</v>
      </c>
      <c r="K116" s="38">
        <f t="shared" ref="K116:K179" si="93">H116+I116</f>
        <v>0</v>
      </c>
      <c r="L116" s="34"/>
      <c r="M116" s="35">
        <f t="shared" si="61"/>
        <v>51105</v>
      </c>
      <c r="N116" s="31">
        <f t="shared" si="76"/>
        <v>76</v>
      </c>
      <c r="O116" s="31">
        <f t="shared" si="62"/>
        <v>12</v>
      </c>
      <c r="P116" s="31">
        <f t="shared" si="77"/>
        <v>2039</v>
      </c>
      <c r="Q116" s="31" t="str">
        <f t="shared" si="63"/>
        <v>122039</v>
      </c>
      <c r="R116" s="36">
        <f t="shared" si="78"/>
        <v>0</v>
      </c>
      <c r="S116" s="37">
        <f t="shared" si="79"/>
        <v>0</v>
      </c>
      <c r="T116" s="37">
        <f t="shared" si="56"/>
        <v>0</v>
      </c>
      <c r="U116" s="37">
        <f t="shared" si="80"/>
        <v>0</v>
      </c>
      <c r="V116" s="38">
        <f t="shared" si="81"/>
        <v>0</v>
      </c>
      <c r="W116" s="34"/>
      <c r="X116" s="30">
        <f t="shared" si="82"/>
        <v>47239</v>
      </c>
      <c r="Y116" s="31">
        <f t="shared" si="83"/>
        <v>76</v>
      </c>
      <c r="Z116" s="31">
        <f t="shared" si="64"/>
        <v>5</v>
      </c>
      <c r="AA116" s="31">
        <f t="shared" si="84"/>
        <v>2029</v>
      </c>
      <c r="AB116" s="31" t="str">
        <f t="shared" si="65"/>
        <v>52029</v>
      </c>
      <c r="AC116" s="36">
        <f t="shared" si="55"/>
        <v>0</v>
      </c>
      <c r="AD116" s="37">
        <f t="shared" si="85"/>
        <v>0</v>
      </c>
      <c r="AE116" s="37">
        <f t="shared" si="66"/>
        <v>0</v>
      </c>
      <c r="AF116" s="37">
        <f t="shared" si="86"/>
        <v>0</v>
      </c>
      <c r="AG116" s="38">
        <f t="shared" ref="AG116:AG179" si="94">AD116+AE116</f>
        <v>0</v>
      </c>
      <c r="AH116" s="34"/>
      <c r="AI116" s="35">
        <f t="shared" si="67"/>
        <v>51867</v>
      </c>
      <c r="AJ116" s="31">
        <f t="shared" si="87"/>
        <v>76</v>
      </c>
      <c r="AK116" s="31">
        <f t="shared" si="68"/>
        <v>1</v>
      </c>
      <c r="AL116" s="31">
        <f t="shared" si="88"/>
        <v>2042</v>
      </c>
      <c r="AM116" s="31" t="str">
        <f t="shared" si="69"/>
        <v>12042</v>
      </c>
      <c r="AN116" s="36">
        <f t="shared" si="89"/>
        <v>0</v>
      </c>
      <c r="AO116" s="37">
        <f t="shared" si="90"/>
        <v>0</v>
      </c>
      <c r="AP116" s="37">
        <f t="shared" si="57"/>
        <v>0</v>
      </c>
      <c r="AQ116" s="37">
        <f t="shared" si="91"/>
        <v>0</v>
      </c>
      <c r="AR116" s="38">
        <f t="shared" si="92"/>
        <v>0</v>
      </c>
      <c r="AS116" s="34"/>
    </row>
    <row r="117" spans="2:45" outlineLevel="1" x14ac:dyDescent="0.2">
      <c r="B117" s="30">
        <f t="shared" si="70"/>
        <v>47270</v>
      </c>
      <c r="C117" s="31">
        <f t="shared" si="71"/>
        <v>77</v>
      </c>
      <c r="D117" s="31">
        <f t="shared" si="58"/>
        <v>6</v>
      </c>
      <c r="E117" s="31">
        <f t="shared" si="72"/>
        <v>2029</v>
      </c>
      <c r="F117" s="31" t="str">
        <f t="shared" si="59"/>
        <v>62029</v>
      </c>
      <c r="G117" s="36">
        <f t="shared" si="73"/>
        <v>0</v>
      </c>
      <c r="H117" s="37">
        <f t="shared" si="74"/>
        <v>0</v>
      </c>
      <c r="I117" s="37">
        <f t="shared" si="60"/>
        <v>0</v>
      </c>
      <c r="J117" s="37">
        <f t="shared" si="75"/>
        <v>0</v>
      </c>
      <c r="K117" s="38">
        <f t="shared" si="93"/>
        <v>0</v>
      </c>
      <c r="L117" s="34"/>
      <c r="M117" s="35">
        <f t="shared" si="61"/>
        <v>51196</v>
      </c>
      <c r="N117" s="31">
        <f t="shared" si="76"/>
        <v>77</v>
      </c>
      <c r="O117" s="31">
        <f t="shared" si="62"/>
        <v>3</v>
      </c>
      <c r="P117" s="31">
        <f t="shared" si="77"/>
        <v>2040</v>
      </c>
      <c r="Q117" s="31" t="str">
        <f t="shared" si="63"/>
        <v>32040</v>
      </c>
      <c r="R117" s="36">
        <f t="shared" si="78"/>
        <v>0</v>
      </c>
      <c r="S117" s="37">
        <f t="shared" si="79"/>
        <v>0</v>
      </c>
      <c r="T117" s="37">
        <f t="shared" si="56"/>
        <v>0</v>
      </c>
      <c r="U117" s="37">
        <f t="shared" si="80"/>
        <v>0</v>
      </c>
      <c r="V117" s="38">
        <f t="shared" si="81"/>
        <v>0</v>
      </c>
      <c r="W117" s="34"/>
      <c r="X117" s="30">
        <f t="shared" si="82"/>
        <v>47270</v>
      </c>
      <c r="Y117" s="31">
        <f t="shared" si="83"/>
        <v>77</v>
      </c>
      <c r="Z117" s="31">
        <f t="shared" si="64"/>
        <v>6</v>
      </c>
      <c r="AA117" s="31">
        <f t="shared" si="84"/>
        <v>2029</v>
      </c>
      <c r="AB117" s="31" t="str">
        <f t="shared" si="65"/>
        <v>62029</v>
      </c>
      <c r="AC117" s="36">
        <f t="shared" si="55"/>
        <v>0</v>
      </c>
      <c r="AD117" s="37">
        <f t="shared" si="85"/>
        <v>0</v>
      </c>
      <c r="AE117" s="37">
        <f t="shared" si="66"/>
        <v>0</v>
      </c>
      <c r="AF117" s="37">
        <f t="shared" si="86"/>
        <v>0</v>
      </c>
      <c r="AG117" s="38">
        <f t="shared" si="94"/>
        <v>0</v>
      </c>
      <c r="AH117" s="34"/>
      <c r="AI117" s="35">
        <f t="shared" si="67"/>
        <v>51957</v>
      </c>
      <c r="AJ117" s="31">
        <f t="shared" si="87"/>
        <v>77</v>
      </c>
      <c r="AK117" s="31">
        <f t="shared" si="68"/>
        <v>4</v>
      </c>
      <c r="AL117" s="31">
        <f t="shared" si="88"/>
        <v>2042</v>
      </c>
      <c r="AM117" s="31" t="str">
        <f t="shared" si="69"/>
        <v>42042</v>
      </c>
      <c r="AN117" s="36">
        <f t="shared" si="89"/>
        <v>0</v>
      </c>
      <c r="AO117" s="37">
        <f t="shared" si="90"/>
        <v>0</v>
      </c>
      <c r="AP117" s="37">
        <f t="shared" si="57"/>
        <v>0</v>
      </c>
      <c r="AQ117" s="37">
        <f t="shared" si="91"/>
        <v>0</v>
      </c>
      <c r="AR117" s="38">
        <f t="shared" si="92"/>
        <v>0</v>
      </c>
      <c r="AS117" s="34"/>
    </row>
    <row r="118" spans="2:45" outlineLevel="1" x14ac:dyDescent="0.2">
      <c r="B118" s="30">
        <f t="shared" si="70"/>
        <v>47300</v>
      </c>
      <c r="C118" s="31">
        <f t="shared" si="71"/>
        <v>78</v>
      </c>
      <c r="D118" s="31">
        <f t="shared" si="58"/>
        <v>7</v>
      </c>
      <c r="E118" s="31">
        <f t="shared" si="72"/>
        <v>2029</v>
      </c>
      <c r="F118" s="31" t="str">
        <f t="shared" si="59"/>
        <v>72029</v>
      </c>
      <c r="G118" s="36">
        <f t="shared" si="73"/>
        <v>0</v>
      </c>
      <c r="H118" s="37">
        <f t="shared" si="74"/>
        <v>0</v>
      </c>
      <c r="I118" s="37">
        <f t="shared" si="60"/>
        <v>0</v>
      </c>
      <c r="J118" s="37">
        <f t="shared" si="75"/>
        <v>0</v>
      </c>
      <c r="K118" s="38">
        <f t="shared" si="93"/>
        <v>0</v>
      </c>
      <c r="L118" s="34"/>
      <c r="M118" s="35">
        <f t="shared" si="61"/>
        <v>51288</v>
      </c>
      <c r="N118" s="31">
        <f t="shared" si="76"/>
        <v>78</v>
      </c>
      <c r="O118" s="31">
        <f t="shared" si="62"/>
        <v>6</v>
      </c>
      <c r="P118" s="31">
        <f t="shared" si="77"/>
        <v>2040</v>
      </c>
      <c r="Q118" s="31" t="str">
        <f t="shared" si="63"/>
        <v>62040</v>
      </c>
      <c r="R118" s="36">
        <f t="shared" si="78"/>
        <v>0</v>
      </c>
      <c r="S118" s="37">
        <f t="shared" si="79"/>
        <v>0</v>
      </c>
      <c r="T118" s="37">
        <f t="shared" si="56"/>
        <v>0</v>
      </c>
      <c r="U118" s="37">
        <f t="shared" si="80"/>
        <v>0</v>
      </c>
      <c r="V118" s="38">
        <f t="shared" si="81"/>
        <v>0</v>
      </c>
      <c r="W118" s="34"/>
      <c r="X118" s="30">
        <f t="shared" si="82"/>
        <v>47300</v>
      </c>
      <c r="Y118" s="31">
        <f t="shared" si="83"/>
        <v>78</v>
      </c>
      <c r="Z118" s="31">
        <f t="shared" si="64"/>
        <v>7</v>
      </c>
      <c r="AA118" s="31">
        <f t="shared" si="84"/>
        <v>2029</v>
      </c>
      <c r="AB118" s="31" t="str">
        <f t="shared" si="65"/>
        <v>72029</v>
      </c>
      <c r="AC118" s="36">
        <f t="shared" si="55"/>
        <v>0</v>
      </c>
      <c r="AD118" s="37">
        <f t="shared" si="85"/>
        <v>0</v>
      </c>
      <c r="AE118" s="37">
        <f t="shared" si="66"/>
        <v>0</v>
      </c>
      <c r="AF118" s="37">
        <f t="shared" si="86"/>
        <v>0</v>
      </c>
      <c r="AG118" s="38">
        <f t="shared" si="94"/>
        <v>0</v>
      </c>
      <c r="AH118" s="34"/>
      <c r="AI118" s="35">
        <f t="shared" si="67"/>
        <v>52048</v>
      </c>
      <c r="AJ118" s="31">
        <f t="shared" si="87"/>
        <v>78</v>
      </c>
      <c r="AK118" s="31">
        <f t="shared" si="68"/>
        <v>7</v>
      </c>
      <c r="AL118" s="31">
        <f t="shared" si="88"/>
        <v>2042</v>
      </c>
      <c r="AM118" s="31" t="str">
        <f t="shared" si="69"/>
        <v>72042</v>
      </c>
      <c r="AN118" s="36">
        <f t="shared" si="89"/>
        <v>0</v>
      </c>
      <c r="AO118" s="37">
        <f t="shared" si="90"/>
        <v>0</v>
      </c>
      <c r="AP118" s="37">
        <f t="shared" si="57"/>
        <v>0</v>
      </c>
      <c r="AQ118" s="37">
        <f t="shared" si="91"/>
        <v>0</v>
      </c>
      <c r="AR118" s="38">
        <f t="shared" si="92"/>
        <v>0</v>
      </c>
      <c r="AS118" s="34"/>
    </row>
    <row r="119" spans="2:45" outlineLevel="1" x14ac:dyDescent="0.2">
      <c r="B119" s="30">
        <f t="shared" si="70"/>
        <v>47331</v>
      </c>
      <c r="C119" s="31">
        <f t="shared" si="71"/>
        <v>79</v>
      </c>
      <c r="D119" s="31">
        <f t="shared" si="58"/>
        <v>8</v>
      </c>
      <c r="E119" s="31">
        <f t="shared" si="72"/>
        <v>2029</v>
      </c>
      <c r="F119" s="31" t="str">
        <f t="shared" si="59"/>
        <v>82029</v>
      </c>
      <c r="G119" s="36">
        <f t="shared" si="73"/>
        <v>0</v>
      </c>
      <c r="H119" s="37">
        <f t="shared" si="74"/>
        <v>0</v>
      </c>
      <c r="I119" s="37">
        <f t="shared" si="60"/>
        <v>0</v>
      </c>
      <c r="J119" s="37">
        <f t="shared" si="75"/>
        <v>0</v>
      </c>
      <c r="K119" s="38">
        <f t="shared" si="93"/>
        <v>0</v>
      </c>
      <c r="L119" s="34"/>
      <c r="M119" s="35">
        <f t="shared" si="61"/>
        <v>51380</v>
      </c>
      <c r="N119" s="31">
        <f t="shared" si="76"/>
        <v>79</v>
      </c>
      <c r="O119" s="31">
        <f t="shared" si="62"/>
        <v>9</v>
      </c>
      <c r="P119" s="31">
        <f t="shared" si="77"/>
        <v>2040</v>
      </c>
      <c r="Q119" s="31" t="str">
        <f t="shared" si="63"/>
        <v>92040</v>
      </c>
      <c r="R119" s="36">
        <f t="shared" si="78"/>
        <v>0</v>
      </c>
      <c r="S119" s="37">
        <f t="shared" si="79"/>
        <v>0</v>
      </c>
      <c r="T119" s="37">
        <f t="shared" si="56"/>
        <v>0</v>
      </c>
      <c r="U119" s="37">
        <f t="shared" si="80"/>
        <v>0</v>
      </c>
      <c r="V119" s="38">
        <f t="shared" si="81"/>
        <v>0</v>
      </c>
      <c r="W119" s="34"/>
      <c r="X119" s="30">
        <f t="shared" si="82"/>
        <v>47331</v>
      </c>
      <c r="Y119" s="31">
        <f t="shared" si="83"/>
        <v>79</v>
      </c>
      <c r="Z119" s="31">
        <f t="shared" si="64"/>
        <v>8</v>
      </c>
      <c r="AA119" s="31">
        <f t="shared" si="84"/>
        <v>2029</v>
      </c>
      <c r="AB119" s="31" t="str">
        <f t="shared" si="65"/>
        <v>82029</v>
      </c>
      <c r="AC119" s="36">
        <f t="shared" si="55"/>
        <v>0</v>
      </c>
      <c r="AD119" s="37">
        <f t="shared" si="85"/>
        <v>0</v>
      </c>
      <c r="AE119" s="37">
        <f t="shared" si="66"/>
        <v>0</v>
      </c>
      <c r="AF119" s="37">
        <f t="shared" si="86"/>
        <v>0</v>
      </c>
      <c r="AG119" s="38">
        <f t="shared" si="94"/>
        <v>0</v>
      </c>
      <c r="AH119" s="34"/>
      <c r="AI119" s="35">
        <f t="shared" si="67"/>
        <v>52140</v>
      </c>
      <c r="AJ119" s="31">
        <f t="shared" si="87"/>
        <v>79</v>
      </c>
      <c r="AK119" s="31">
        <f t="shared" si="68"/>
        <v>10</v>
      </c>
      <c r="AL119" s="31">
        <f t="shared" si="88"/>
        <v>2042</v>
      </c>
      <c r="AM119" s="31" t="str">
        <f t="shared" si="69"/>
        <v>102042</v>
      </c>
      <c r="AN119" s="36">
        <f t="shared" si="89"/>
        <v>0</v>
      </c>
      <c r="AO119" s="37">
        <f t="shared" si="90"/>
        <v>0</v>
      </c>
      <c r="AP119" s="37">
        <f t="shared" si="57"/>
        <v>0</v>
      </c>
      <c r="AQ119" s="37">
        <f t="shared" si="91"/>
        <v>0</v>
      </c>
      <c r="AR119" s="38">
        <f t="shared" si="92"/>
        <v>0</v>
      </c>
      <c r="AS119" s="34"/>
    </row>
    <row r="120" spans="2:45" outlineLevel="1" x14ac:dyDescent="0.2">
      <c r="B120" s="30">
        <f t="shared" si="70"/>
        <v>47362</v>
      </c>
      <c r="C120" s="31">
        <f t="shared" si="71"/>
        <v>80</v>
      </c>
      <c r="D120" s="31">
        <f t="shared" si="58"/>
        <v>9</v>
      </c>
      <c r="E120" s="31">
        <f t="shared" si="72"/>
        <v>2029</v>
      </c>
      <c r="F120" s="31" t="str">
        <f t="shared" si="59"/>
        <v>92029</v>
      </c>
      <c r="G120" s="36">
        <f t="shared" si="73"/>
        <v>0</v>
      </c>
      <c r="H120" s="37">
        <f t="shared" si="74"/>
        <v>0</v>
      </c>
      <c r="I120" s="37">
        <f t="shared" si="60"/>
        <v>0</v>
      </c>
      <c r="J120" s="37">
        <f t="shared" si="75"/>
        <v>0</v>
      </c>
      <c r="K120" s="38">
        <f t="shared" si="93"/>
        <v>0</v>
      </c>
      <c r="L120" s="34"/>
      <c r="M120" s="35">
        <f t="shared" si="61"/>
        <v>51471</v>
      </c>
      <c r="N120" s="31">
        <f t="shared" si="76"/>
        <v>80</v>
      </c>
      <c r="O120" s="31">
        <f t="shared" si="62"/>
        <v>12</v>
      </c>
      <c r="P120" s="31">
        <f t="shared" si="77"/>
        <v>2040</v>
      </c>
      <c r="Q120" s="31" t="str">
        <f t="shared" si="63"/>
        <v>122040</v>
      </c>
      <c r="R120" s="36">
        <f t="shared" si="78"/>
        <v>0</v>
      </c>
      <c r="S120" s="37">
        <f t="shared" si="79"/>
        <v>0</v>
      </c>
      <c r="T120" s="37">
        <f t="shared" si="56"/>
        <v>0</v>
      </c>
      <c r="U120" s="37">
        <f t="shared" si="80"/>
        <v>0</v>
      </c>
      <c r="V120" s="38">
        <f t="shared" si="81"/>
        <v>0</v>
      </c>
      <c r="W120" s="34"/>
      <c r="X120" s="30">
        <f t="shared" si="82"/>
        <v>47362</v>
      </c>
      <c r="Y120" s="31">
        <f t="shared" si="83"/>
        <v>80</v>
      </c>
      <c r="Z120" s="31">
        <f t="shared" si="64"/>
        <v>9</v>
      </c>
      <c r="AA120" s="31">
        <f t="shared" si="84"/>
        <v>2029</v>
      </c>
      <c r="AB120" s="31" t="str">
        <f t="shared" si="65"/>
        <v>92029</v>
      </c>
      <c r="AC120" s="36">
        <f t="shared" si="55"/>
        <v>0</v>
      </c>
      <c r="AD120" s="37">
        <f t="shared" si="85"/>
        <v>0</v>
      </c>
      <c r="AE120" s="37">
        <f t="shared" si="66"/>
        <v>0</v>
      </c>
      <c r="AF120" s="37">
        <f t="shared" si="86"/>
        <v>0</v>
      </c>
      <c r="AG120" s="38">
        <f t="shared" si="94"/>
        <v>0</v>
      </c>
      <c r="AH120" s="34"/>
      <c r="AI120" s="35">
        <f t="shared" si="67"/>
        <v>52232</v>
      </c>
      <c r="AJ120" s="31">
        <f t="shared" si="87"/>
        <v>80</v>
      </c>
      <c r="AK120" s="31">
        <f t="shared" si="68"/>
        <v>1</v>
      </c>
      <c r="AL120" s="31">
        <f t="shared" si="88"/>
        <v>2043</v>
      </c>
      <c r="AM120" s="31" t="str">
        <f t="shared" si="69"/>
        <v>12043</v>
      </c>
      <c r="AN120" s="36">
        <f t="shared" si="89"/>
        <v>0</v>
      </c>
      <c r="AO120" s="37">
        <f t="shared" si="90"/>
        <v>0</v>
      </c>
      <c r="AP120" s="37">
        <f t="shared" si="57"/>
        <v>0</v>
      </c>
      <c r="AQ120" s="37">
        <f t="shared" si="91"/>
        <v>0</v>
      </c>
      <c r="AR120" s="38">
        <f t="shared" si="92"/>
        <v>0</v>
      </c>
      <c r="AS120" s="34"/>
    </row>
    <row r="121" spans="2:45" outlineLevel="1" x14ac:dyDescent="0.2">
      <c r="B121" s="30">
        <f t="shared" si="70"/>
        <v>47392</v>
      </c>
      <c r="C121" s="31">
        <f t="shared" si="71"/>
        <v>81</v>
      </c>
      <c r="D121" s="31">
        <f t="shared" si="58"/>
        <v>10</v>
      </c>
      <c r="E121" s="31">
        <f t="shared" si="72"/>
        <v>2029</v>
      </c>
      <c r="F121" s="31" t="str">
        <f t="shared" si="59"/>
        <v>102029</v>
      </c>
      <c r="G121" s="36">
        <f t="shared" si="73"/>
        <v>0</v>
      </c>
      <c r="H121" s="37">
        <f t="shared" si="74"/>
        <v>0</v>
      </c>
      <c r="I121" s="37">
        <f t="shared" si="60"/>
        <v>0</v>
      </c>
      <c r="J121" s="37">
        <f t="shared" si="75"/>
        <v>0</v>
      </c>
      <c r="K121" s="38">
        <f t="shared" si="93"/>
        <v>0</v>
      </c>
      <c r="L121" s="34"/>
      <c r="M121" s="35">
        <f t="shared" si="61"/>
        <v>51561</v>
      </c>
      <c r="N121" s="31">
        <f t="shared" si="76"/>
        <v>81</v>
      </c>
      <c r="O121" s="31">
        <f t="shared" si="62"/>
        <v>3</v>
      </c>
      <c r="P121" s="31">
        <f t="shared" si="77"/>
        <v>2041</v>
      </c>
      <c r="Q121" s="31" t="str">
        <f t="shared" si="63"/>
        <v>32041</v>
      </c>
      <c r="R121" s="36">
        <f t="shared" si="78"/>
        <v>0</v>
      </c>
      <c r="S121" s="37">
        <f t="shared" si="79"/>
        <v>0</v>
      </c>
      <c r="T121" s="37">
        <f t="shared" si="56"/>
        <v>0</v>
      </c>
      <c r="U121" s="37">
        <f t="shared" si="80"/>
        <v>0</v>
      </c>
      <c r="V121" s="38">
        <f t="shared" si="81"/>
        <v>0</v>
      </c>
      <c r="W121" s="34"/>
      <c r="X121" s="30">
        <f t="shared" si="82"/>
        <v>47392</v>
      </c>
      <c r="Y121" s="31">
        <f t="shared" si="83"/>
        <v>81</v>
      </c>
      <c r="Z121" s="31">
        <f t="shared" si="64"/>
        <v>10</v>
      </c>
      <c r="AA121" s="31">
        <f t="shared" si="84"/>
        <v>2029</v>
      </c>
      <c r="AB121" s="31" t="str">
        <f t="shared" si="65"/>
        <v>102029</v>
      </c>
      <c r="AC121" s="36">
        <f t="shared" si="55"/>
        <v>0</v>
      </c>
      <c r="AD121" s="37">
        <f t="shared" si="85"/>
        <v>0</v>
      </c>
      <c r="AE121" s="37">
        <f t="shared" si="66"/>
        <v>0</v>
      </c>
      <c r="AF121" s="37">
        <f t="shared" si="86"/>
        <v>0</v>
      </c>
      <c r="AG121" s="38">
        <f t="shared" si="94"/>
        <v>0</v>
      </c>
      <c r="AH121" s="34"/>
      <c r="AI121" s="35">
        <f t="shared" si="67"/>
        <v>52322</v>
      </c>
      <c r="AJ121" s="31">
        <f t="shared" si="87"/>
        <v>81</v>
      </c>
      <c r="AK121" s="31">
        <f t="shared" si="68"/>
        <v>4</v>
      </c>
      <c r="AL121" s="31">
        <f t="shared" si="88"/>
        <v>2043</v>
      </c>
      <c r="AM121" s="31" t="str">
        <f t="shared" si="69"/>
        <v>42043</v>
      </c>
      <c r="AN121" s="36">
        <f t="shared" si="89"/>
        <v>0</v>
      </c>
      <c r="AO121" s="37">
        <f t="shared" si="90"/>
        <v>0</v>
      </c>
      <c r="AP121" s="37">
        <f t="shared" si="57"/>
        <v>0</v>
      </c>
      <c r="AQ121" s="37">
        <f t="shared" si="91"/>
        <v>0</v>
      </c>
      <c r="AR121" s="38">
        <f t="shared" si="92"/>
        <v>0</v>
      </c>
      <c r="AS121" s="34"/>
    </row>
    <row r="122" spans="2:45" outlineLevel="1" x14ac:dyDescent="0.2">
      <c r="B122" s="30">
        <f t="shared" si="70"/>
        <v>47423</v>
      </c>
      <c r="C122" s="31">
        <f t="shared" si="71"/>
        <v>82</v>
      </c>
      <c r="D122" s="31">
        <f t="shared" si="58"/>
        <v>11</v>
      </c>
      <c r="E122" s="31">
        <f t="shared" si="72"/>
        <v>2029</v>
      </c>
      <c r="F122" s="31" t="str">
        <f t="shared" si="59"/>
        <v>112029</v>
      </c>
      <c r="G122" s="36">
        <f t="shared" si="73"/>
        <v>0</v>
      </c>
      <c r="H122" s="37">
        <f t="shared" si="74"/>
        <v>0</v>
      </c>
      <c r="I122" s="37">
        <f t="shared" si="60"/>
        <v>0</v>
      </c>
      <c r="J122" s="37">
        <f t="shared" si="75"/>
        <v>0</v>
      </c>
      <c r="K122" s="38">
        <f t="shared" si="93"/>
        <v>0</v>
      </c>
      <c r="L122" s="34"/>
      <c r="M122" s="35">
        <f t="shared" si="61"/>
        <v>51653</v>
      </c>
      <c r="N122" s="31">
        <f t="shared" si="76"/>
        <v>82</v>
      </c>
      <c r="O122" s="31">
        <f t="shared" si="62"/>
        <v>6</v>
      </c>
      <c r="P122" s="31">
        <f t="shared" si="77"/>
        <v>2041</v>
      </c>
      <c r="Q122" s="31" t="str">
        <f t="shared" si="63"/>
        <v>62041</v>
      </c>
      <c r="R122" s="36">
        <f t="shared" si="78"/>
        <v>0</v>
      </c>
      <c r="S122" s="37">
        <f t="shared" si="79"/>
        <v>0</v>
      </c>
      <c r="T122" s="37">
        <f t="shared" si="56"/>
        <v>0</v>
      </c>
      <c r="U122" s="37">
        <f t="shared" si="80"/>
        <v>0</v>
      </c>
      <c r="V122" s="38">
        <f t="shared" si="81"/>
        <v>0</v>
      </c>
      <c r="W122" s="34"/>
      <c r="X122" s="30">
        <f t="shared" si="82"/>
        <v>47423</v>
      </c>
      <c r="Y122" s="31">
        <f t="shared" si="83"/>
        <v>82</v>
      </c>
      <c r="Z122" s="31">
        <f t="shared" si="64"/>
        <v>11</v>
      </c>
      <c r="AA122" s="31">
        <f t="shared" si="84"/>
        <v>2029</v>
      </c>
      <c r="AB122" s="31" t="str">
        <f t="shared" si="65"/>
        <v>112029</v>
      </c>
      <c r="AC122" s="36">
        <f t="shared" ref="AC122:AC185" si="95">IF(AF121&gt;=0,AF121,0)</f>
        <v>0</v>
      </c>
      <c r="AD122" s="37">
        <f t="shared" si="85"/>
        <v>0</v>
      </c>
      <c r="AE122" s="37">
        <f t="shared" si="66"/>
        <v>0</v>
      </c>
      <c r="AF122" s="37">
        <f t="shared" si="86"/>
        <v>0</v>
      </c>
      <c r="AG122" s="38">
        <f t="shared" si="94"/>
        <v>0</v>
      </c>
      <c r="AH122" s="34"/>
      <c r="AI122" s="35">
        <f t="shared" si="67"/>
        <v>52413</v>
      </c>
      <c r="AJ122" s="31">
        <f t="shared" si="87"/>
        <v>82</v>
      </c>
      <c r="AK122" s="31">
        <f t="shared" si="68"/>
        <v>7</v>
      </c>
      <c r="AL122" s="31">
        <f t="shared" si="88"/>
        <v>2043</v>
      </c>
      <c r="AM122" s="31" t="str">
        <f t="shared" si="69"/>
        <v>72043</v>
      </c>
      <c r="AN122" s="36">
        <f t="shared" si="89"/>
        <v>0</v>
      </c>
      <c r="AO122" s="37">
        <f t="shared" si="90"/>
        <v>0</v>
      </c>
      <c r="AP122" s="37">
        <f t="shared" si="57"/>
        <v>0</v>
      </c>
      <c r="AQ122" s="37">
        <f t="shared" si="91"/>
        <v>0</v>
      </c>
      <c r="AR122" s="38">
        <f t="shared" si="92"/>
        <v>0</v>
      </c>
      <c r="AS122" s="34"/>
    </row>
    <row r="123" spans="2:45" outlineLevel="1" x14ac:dyDescent="0.2">
      <c r="B123" s="30">
        <f t="shared" si="70"/>
        <v>47453</v>
      </c>
      <c r="C123" s="31">
        <f t="shared" si="71"/>
        <v>83</v>
      </c>
      <c r="D123" s="31">
        <f t="shared" si="58"/>
        <v>12</v>
      </c>
      <c r="E123" s="31">
        <f t="shared" si="72"/>
        <v>2029</v>
      </c>
      <c r="F123" s="31" t="str">
        <f t="shared" si="59"/>
        <v>122029</v>
      </c>
      <c r="G123" s="36">
        <f t="shared" si="73"/>
        <v>0</v>
      </c>
      <c r="H123" s="37">
        <f t="shared" si="74"/>
        <v>0</v>
      </c>
      <c r="I123" s="37">
        <f t="shared" si="60"/>
        <v>0</v>
      </c>
      <c r="J123" s="37">
        <f t="shared" si="75"/>
        <v>0</v>
      </c>
      <c r="K123" s="38">
        <f t="shared" si="93"/>
        <v>0</v>
      </c>
      <c r="L123" s="34"/>
      <c r="M123" s="35">
        <f t="shared" si="61"/>
        <v>51745</v>
      </c>
      <c r="N123" s="31">
        <f t="shared" si="76"/>
        <v>83</v>
      </c>
      <c r="O123" s="31">
        <f t="shared" si="62"/>
        <v>9</v>
      </c>
      <c r="P123" s="31">
        <f t="shared" si="77"/>
        <v>2041</v>
      </c>
      <c r="Q123" s="31" t="str">
        <f t="shared" si="63"/>
        <v>92041</v>
      </c>
      <c r="R123" s="36">
        <f t="shared" si="78"/>
        <v>0</v>
      </c>
      <c r="S123" s="37">
        <f t="shared" si="79"/>
        <v>0</v>
      </c>
      <c r="T123" s="37">
        <f t="shared" si="56"/>
        <v>0</v>
      </c>
      <c r="U123" s="37">
        <f t="shared" si="80"/>
        <v>0</v>
      </c>
      <c r="V123" s="38">
        <f t="shared" si="81"/>
        <v>0</v>
      </c>
      <c r="W123" s="34"/>
      <c r="X123" s="30">
        <f t="shared" si="82"/>
        <v>47453</v>
      </c>
      <c r="Y123" s="31">
        <f t="shared" si="83"/>
        <v>83</v>
      </c>
      <c r="Z123" s="31">
        <f t="shared" si="64"/>
        <v>12</v>
      </c>
      <c r="AA123" s="31">
        <f t="shared" si="84"/>
        <v>2029</v>
      </c>
      <c r="AB123" s="31" t="str">
        <f t="shared" si="65"/>
        <v>122029</v>
      </c>
      <c r="AC123" s="36">
        <f t="shared" si="95"/>
        <v>0</v>
      </c>
      <c r="AD123" s="37">
        <f t="shared" si="85"/>
        <v>0</v>
      </c>
      <c r="AE123" s="37">
        <f t="shared" si="66"/>
        <v>0</v>
      </c>
      <c r="AF123" s="37">
        <f t="shared" si="86"/>
        <v>0</v>
      </c>
      <c r="AG123" s="38">
        <f t="shared" si="94"/>
        <v>0</v>
      </c>
      <c r="AH123" s="34"/>
      <c r="AI123" s="35">
        <f t="shared" si="67"/>
        <v>52505</v>
      </c>
      <c r="AJ123" s="31">
        <f t="shared" si="87"/>
        <v>83</v>
      </c>
      <c r="AK123" s="31">
        <f t="shared" si="68"/>
        <v>10</v>
      </c>
      <c r="AL123" s="31">
        <f t="shared" si="88"/>
        <v>2043</v>
      </c>
      <c r="AM123" s="31" t="str">
        <f t="shared" si="69"/>
        <v>102043</v>
      </c>
      <c r="AN123" s="36">
        <f t="shared" si="89"/>
        <v>0</v>
      </c>
      <c r="AO123" s="37">
        <f t="shared" si="90"/>
        <v>0</v>
      </c>
      <c r="AP123" s="37">
        <f t="shared" si="57"/>
        <v>0</v>
      </c>
      <c r="AQ123" s="37">
        <f t="shared" si="91"/>
        <v>0</v>
      </c>
      <c r="AR123" s="38">
        <f t="shared" si="92"/>
        <v>0</v>
      </c>
      <c r="AS123" s="34"/>
    </row>
    <row r="124" spans="2:45" outlineLevel="1" x14ac:dyDescent="0.2">
      <c r="B124" s="30">
        <f t="shared" si="70"/>
        <v>47484</v>
      </c>
      <c r="C124" s="31">
        <f t="shared" si="71"/>
        <v>84</v>
      </c>
      <c r="D124" s="31">
        <f t="shared" si="58"/>
        <v>1</v>
      </c>
      <c r="E124" s="31">
        <f t="shared" si="72"/>
        <v>2030</v>
      </c>
      <c r="F124" s="31" t="str">
        <f t="shared" si="59"/>
        <v>12030</v>
      </c>
      <c r="G124" s="36">
        <f t="shared" si="73"/>
        <v>0</v>
      </c>
      <c r="H124" s="37">
        <f t="shared" si="74"/>
        <v>0</v>
      </c>
      <c r="I124" s="37">
        <f t="shared" si="60"/>
        <v>0</v>
      </c>
      <c r="J124" s="37">
        <f t="shared" si="75"/>
        <v>0</v>
      </c>
      <c r="K124" s="38">
        <f t="shared" si="93"/>
        <v>0</v>
      </c>
      <c r="L124" s="34"/>
      <c r="M124" s="35">
        <f t="shared" si="61"/>
        <v>51836</v>
      </c>
      <c r="N124" s="31">
        <f t="shared" si="76"/>
        <v>84</v>
      </c>
      <c r="O124" s="31">
        <f t="shared" si="62"/>
        <v>12</v>
      </c>
      <c r="P124" s="31">
        <f t="shared" si="77"/>
        <v>2041</v>
      </c>
      <c r="Q124" s="31" t="str">
        <f t="shared" si="63"/>
        <v>122041</v>
      </c>
      <c r="R124" s="36">
        <f t="shared" si="78"/>
        <v>0</v>
      </c>
      <c r="S124" s="37">
        <f t="shared" si="79"/>
        <v>0</v>
      </c>
      <c r="T124" s="37">
        <f t="shared" si="56"/>
        <v>0</v>
      </c>
      <c r="U124" s="37">
        <f t="shared" si="80"/>
        <v>0</v>
      </c>
      <c r="V124" s="38">
        <f t="shared" si="81"/>
        <v>0</v>
      </c>
      <c r="W124" s="34"/>
      <c r="X124" s="30">
        <f t="shared" si="82"/>
        <v>47484</v>
      </c>
      <c r="Y124" s="31">
        <f t="shared" si="83"/>
        <v>84</v>
      </c>
      <c r="Z124" s="31">
        <f t="shared" si="64"/>
        <v>1</v>
      </c>
      <c r="AA124" s="31">
        <f t="shared" si="84"/>
        <v>2030</v>
      </c>
      <c r="AB124" s="31" t="str">
        <f t="shared" si="65"/>
        <v>12030</v>
      </c>
      <c r="AC124" s="36">
        <f t="shared" si="95"/>
        <v>0</v>
      </c>
      <c r="AD124" s="37">
        <f t="shared" si="85"/>
        <v>0</v>
      </c>
      <c r="AE124" s="37">
        <f t="shared" si="66"/>
        <v>0</v>
      </c>
      <c r="AF124" s="37">
        <f t="shared" si="86"/>
        <v>0</v>
      </c>
      <c r="AG124" s="38">
        <f t="shared" si="94"/>
        <v>0</v>
      </c>
      <c r="AH124" s="34"/>
      <c r="AI124" s="35">
        <f t="shared" si="67"/>
        <v>52597</v>
      </c>
      <c r="AJ124" s="31">
        <f t="shared" si="87"/>
        <v>84</v>
      </c>
      <c r="AK124" s="31">
        <f t="shared" si="68"/>
        <v>1</v>
      </c>
      <c r="AL124" s="31">
        <f t="shared" si="88"/>
        <v>2044</v>
      </c>
      <c r="AM124" s="31" t="str">
        <f t="shared" si="69"/>
        <v>12044</v>
      </c>
      <c r="AN124" s="36">
        <f t="shared" si="89"/>
        <v>0</v>
      </c>
      <c r="AO124" s="37">
        <f t="shared" si="90"/>
        <v>0</v>
      </c>
      <c r="AP124" s="37">
        <f t="shared" si="57"/>
        <v>0</v>
      </c>
      <c r="AQ124" s="37">
        <f t="shared" si="91"/>
        <v>0</v>
      </c>
      <c r="AR124" s="38">
        <f t="shared" si="92"/>
        <v>0</v>
      </c>
      <c r="AS124" s="34"/>
    </row>
    <row r="125" spans="2:45" outlineLevel="1" x14ac:dyDescent="0.2">
      <c r="B125" s="30">
        <f t="shared" si="70"/>
        <v>47515</v>
      </c>
      <c r="C125" s="31">
        <f t="shared" si="71"/>
        <v>85</v>
      </c>
      <c r="D125" s="31">
        <f t="shared" si="58"/>
        <v>2</v>
      </c>
      <c r="E125" s="31">
        <f t="shared" si="72"/>
        <v>2030</v>
      </c>
      <c r="F125" s="31" t="str">
        <f t="shared" si="59"/>
        <v>22030</v>
      </c>
      <c r="G125" s="36">
        <f t="shared" si="73"/>
        <v>0</v>
      </c>
      <c r="H125" s="37">
        <f t="shared" si="74"/>
        <v>0</v>
      </c>
      <c r="I125" s="37">
        <f t="shared" si="60"/>
        <v>0</v>
      </c>
      <c r="J125" s="37">
        <f t="shared" si="75"/>
        <v>0</v>
      </c>
      <c r="K125" s="38">
        <f t="shared" si="93"/>
        <v>0</v>
      </c>
      <c r="L125" s="34"/>
      <c r="M125" s="35">
        <f t="shared" si="61"/>
        <v>51926</v>
      </c>
      <c r="N125" s="31">
        <f t="shared" si="76"/>
        <v>85</v>
      </c>
      <c r="O125" s="31">
        <f t="shared" si="62"/>
        <v>3</v>
      </c>
      <c r="P125" s="31">
        <f t="shared" si="77"/>
        <v>2042</v>
      </c>
      <c r="Q125" s="31" t="str">
        <f t="shared" si="63"/>
        <v>32042</v>
      </c>
      <c r="R125" s="36">
        <f t="shared" si="78"/>
        <v>0</v>
      </c>
      <c r="S125" s="37">
        <f t="shared" si="79"/>
        <v>0</v>
      </c>
      <c r="T125" s="37">
        <f t="shared" si="56"/>
        <v>0</v>
      </c>
      <c r="U125" s="37">
        <f t="shared" si="80"/>
        <v>0</v>
      </c>
      <c r="V125" s="38">
        <f t="shared" si="81"/>
        <v>0</v>
      </c>
      <c r="W125" s="34"/>
      <c r="X125" s="30">
        <f t="shared" si="82"/>
        <v>47515</v>
      </c>
      <c r="Y125" s="31">
        <f t="shared" si="83"/>
        <v>85</v>
      </c>
      <c r="Z125" s="31">
        <f t="shared" si="64"/>
        <v>2</v>
      </c>
      <c r="AA125" s="31">
        <f t="shared" si="84"/>
        <v>2030</v>
      </c>
      <c r="AB125" s="31" t="str">
        <f t="shared" si="65"/>
        <v>22030</v>
      </c>
      <c r="AC125" s="36">
        <f t="shared" si="95"/>
        <v>0</v>
      </c>
      <c r="AD125" s="37">
        <f t="shared" si="85"/>
        <v>0</v>
      </c>
      <c r="AE125" s="37">
        <f t="shared" si="66"/>
        <v>0</v>
      </c>
      <c r="AF125" s="37">
        <f t="shared" si="86"/>
        <v>0</v>
      </c>
      <c r="AG125" s="38">
        <f t="shared" si="94"/>
        <v>0</v>
      </c>
      <c r="AH125" s="34"/>
      <c r="AI125" s="35">
        <f t="shared" si="67"/>
        <v>52688</v>
      </c>
      <c r="AJ125" s="31">
        <f t="shared" si="87"/>
        <v>85</v>
      </c>
      <c r="AK125" s="31">
        <f t="shared" si="68"/>
        <v>4</v>
      </c>
      <c r="AL125" s="31">
        <f t="shared" si="88"/>
        <v>2044</v>
      </c>
      <c r="AM125" s="31" t="str">
        <f t="shared" si="69"/>
        <v>42044</v>
      </c>
      <c r="AN125" s="36">
        <f t="shared" si="89"/>
        <v>0</v>
      </c>
      <c r="AO125" s="37">
        <f t="shared" si="90"/>
        <v>0</v>
      </c>
      <c r="AP125" s="37">
        <f t="shared" si="57"/>
        <v>0</v>
      </c>
      <c r="AQ125" s="37">
        <f t="shared" si="91"/>
        <v>0</v>
      </c>
      <c r="AR125" s="38">
        <f t="shared" si="92"/>
        <v>0</v>
      </c>
      <c r="AS125" s="34"/>
    </row>
    <row r="126" spans="2:45" outlineLevel="1" x14ac:dyDescent="0.2">
      <c r="B126" s="30">
        <f t="shared" si="70"/>
        <v>47543</v>
      </c>
      <c r="C126" s="31">
        <f t="shared" si="71"/>
        <v>86</v>
      </c>
      <c r="D126" s="31">
        <f t="shared" si="58"/>
        <v>3</v>
      </c>
      <c r="E126" s="31">
        <f t="shared" si="72"/>
        <v>2030</v>
      </c>
      <c r="F126" s="31" t="str">
        <f t="shared" si="59"/>
        <v>32030</v>
      </c>
      <c r="G126" s="36">
        <f t="shared" si="73"/>
        <v>0</v>
      </c>
      <c r="H126" s="37">
        <f t="shared" si="74"/>
        <v>0</v>
      </c>
      <c r="I126" s="37">
        <f t="shared" si="60"/>
        <v>0</v>
      </c>
      <c r="J126" s="37">
        <f t="shared" si="75"/>
        <v>0</v>
      </c>
      <c r="K126" s="38">
        <f t="shared" si="93"/>
        <v>0</v>
      </c>
      <c r="L126" s="34"/>
      <c r="M126" s="35">
        <f t="shared" si="61"/>
        <v>52018</v>
      </c>
      <c r="N126" s="31">
        <f t="shared" si="76"/>
        <v>86</v>
      </c>
      <c r="O126" s="31">
        <f t="shared" si="62"/>
        <v>6</v>
      </c>
      <c r="P126" s="31">
        <f t="shared" si="77"/>
        <v>2042</v>
      </c>
      <c r="Q126" s="31" t="str">
        <f t="shared" si="63"/>
        <v>62042</v>
      </c>
      <c r="R126" s="36">
        <f t="shared" si="78"/>
        <v>0</v>
      </c>
      <c r="S126" s="37">
        <f t="shared" si="79"/>
        <v>0</v>
      </c>
      <c r="T126" s="37">
        <f t="shared" si="56"/>
        <v>0</v>
      </c>
      <c r="U126" s="37">
        <f t="shared" si="80"/>
        <v>0</v>
      </c>
      <c r="V126" s="38">
        <f t="shared" si="81"/>
        <v>0</v>
      </c>
      <c r="W126" s="34"/>
      <c r="X126" s="30">
        <f t="shared" si="82"/>
        <v>47543</v>
      </c>
      <c r="Y126" s="31">
        <f t="shared" si="83"/>
        <v>86</v>
      </c>
      <c r="Z126" s="31">
        <f t="shared" si="64"/>
        <v>3</v>
      </c>
      <c r="AA126" s="31">
        <f t="shared" si="84"/>
        <v>2030</v>
      </c>
      <c r="AB126" s="31" t="str">
        <f t="shared" si="65"/>
        <v>32030</v>
      </c>
      <c r="AC126" s="36">
        <f t="shared" si="95"/>
        <v>0</v>
      </c>
      <c r="AD126" s="37">
        <f t="shared" si="85"/>
        <v>0</v>
      </c>
      <c r="AE126" s="37">
        <f t="shared" si="66"/>
        <v>0</v>
      </c>
      <c r="AF126" s="37">
        <f t="shared" si="86"/>
        <v>0</v>
      </c>
      <c r="AG126" s="38">
        <f t="shared" si="94"/>
        <v>0</v>
      </c>
      <c r="AH126" s="34"/>
      <c r="AI126" s="35">
        <f t="shared" si="67"/>
        <v>52779</v>
      </c>
      <c r="AJ126" s="31">
        <f t="shared" si="87"/>
        <v>86</v>
      </c>
      <c r="AK126" s="31">
        <f t="shared" si="68"/>
        <v>7</v>
      </c>
      <c r="AL126" s="31">
        <f t="shared" si="88"/>
        <v>2044</v>
      </c>
      <c r="AM126" s="31" t="str">
        <f t="shared" si="69"/>
        <v>72044</v>
      </c>
      <c r="AN126" s="36">
        <f t="shared" si="89"/>
        <v>0</v>
      </c>
      <c r="AO126" s="37">
        <f t="shared" si="90"/>
        <v>0</v>
      </c>
      <c r="AP126" s="37">
        <f t="shared" si="57"/>
        <v>0</v>
      </c>
      <c r="AQ126" s="37">
        <f t="shared" si="91"/>
        <v>0</v>
      </c>
      <c r="AR126" s="38">
        <f t="shared" si="92"/>
        <v>0</v>
      </c>
      <c r="AS126" s="34"/>
    </row>
    <row r="127" spans="2:45" outlineLevel="1" x14ac:dyDescent="0.2">
      <c r="B127" s="30">
        <f t="shared" si="70"/>
        <v>47574</v>
      </c>
      <c r="C127" s="31">
        <f t="shared" si="71"/>
        <v>87</v>
      </c>
      <c r="D127" s="31">
        <f t="shared" si="58"/>
        <v>4</v>
      </c>
      <c r="E127" s="31">
        <f t="shared" si="72"/>
        <v>2030</v>
      </c>
      <c r="F127" s="31" t="str">
        <f t="shared" si="59"/>
        <v>42030</v>
      </c>
      <c r="G127" s="36">
        <f t="shared" si="73"/>
        <v>0</v>
      </c>
      <c r="H127" s="37">
        <f t="shared" si="74"/>
        <v>0</v>
      </c>
      <c r="I127" s="37">
        <f t="shared" si="60"/>
        <v>0</v>
      </c>
      <c r="J127" s="37">
        <f t="shared" si="75"/>
        <v>0</v>
      </c>
      <c r="K127" s="38">
        <f t="shared" si="93"/>
        <v>0</v>
      </c>
      <c r="L127" s="34"/>
      <c r="M127" s="35">
        <f t="shared" si="61"/>
        <v>52110</v>
      </c>
      <c r="N127" s="31">
        <f t="shared" si="76"/>
        <v>87</v>
      </c>
      <c r="O127" s="31">
        <f t="shared" si="62"/>
        <v>9</v>
      </c>
      <c r="P127" s="31">
        <f t="shared" si="77"/>
        <v>2042</v>
      </c>
      <c r="Q127" s="31" t="str">
        <f t="shared" si="63"/>
        <v>92042</v>
      </c>
      <c r="R127" s="36">
        <f t="shared" si="78"/>
        <v>0</v>
      </c>
      <c r="S127" s="37">
        <f t="shared" si="79"/>
        <v>0</v>
      </c>
      <c r="T127" s="37">
        <f t="shared" si="56"/>
        <v>0</v>
      </c>
      <c r="U127" s="37">
        <f t="shared" si="80"/>
        <v>0</v>
      </c>
      <c r="V127" s="38">
        <f t="shared" si="81"/>
        <v>0</v>
      </c>
      <c r="W127" s="34"/>
      <c r="X127" s="30">
        <f t="shared" si="82"/>
        <v>47574</v>
      </c>
      <c r="Y127" s="31">
        <f t="shared" si="83"/>
        <v>87</v>
      </c>
      <c r="Z127" s="31">
        <f t="shared" si="64"/>
        <v>4</v>
      </c>
      <c r="AA127" s="31">
        <f t="shared" si="84"/>
        <v>2030</v>
      </c>
      <c r="AB127" s="31" t="str">
        <f t="shared" si="65"/>
        <v>42030</v>
      </c>
      <c r="AC127" s="36">
        <f t="shared" si="95"/>
        <v>0</v>
      </c>
      <c r="AD127" s="37">
        <f t="shared" si="85"/>
        <v>0</v>
      </c>
      <c r="AE127" s="37">
        <f t="shared" si="66"/>
        <v>0</v>
      </c>
      <c r="AF127" s="37">
        <f t="shared" si="86"/>
        <v>0</v>
      </c>
      <c r="AG127" s="38">
        <f t="shared" si="94"/>
        <v>0</v>
      </c>
      <c r="AH127" s="34"/>
      <c r="AI127" s="35">
        <f t="shared" si="67"/>
        <v>52871</v>
      </c>
      <c r="AJ127" s="31">
        <f t="shared" si="87"/>
        <v>87</v>
      </c>
      <c r="AK127" s="31">
        <f t="shared" si="68"/>
        <v>10</v>
      </c>
      <c r="AL127" s="31">
        <f t="shared" si="88"/>
        <v>2044</v>
      </c>
      <c r="AM127" s="31" t="str">
        <f t="shared" si="69"/>
        <v>102044</v>
      </c>
      <c r="AN127" s="36">
        <f t="shared" si="89"/>
        <v>0</v>
      </c>
      <c r="AO127" s="37">
        <f t="shared" si="90"/>
        <v>0</v>
      </c>
      <c r="AP127" s="37">
        <f t="shared" si="57"/>
        <v>0</v>
      </c>
      <c r="AQ127" s="37">
        <f t="shared" si="91"/>
        <v>0</v>
      </c>
      <c r="AR127" s="38">
        <f t="shared" si="92"/>
        <v>0</v>
      </c>
      <c r="AS127" s="34"/>
    </row>
    <row r="128" spans="2:45" outlineLevel="1" x14ac:dyDescent="0.2">
      <c r="B128" s="30">
        <f t="shared" si="70"/>
        <v>47604</v>
      </c>
      <c r="C128" s="31">
        <f t="shared" si="71"/>
        <v>88</v>
      </c>
      <c r="D128" s="31">
        <f t="shared" si="58"/>
        <v>5</v>
      </c>
      <c r="E128" s="31">
        <f t="shared" si="72"/>
        <v>2030</v>
      </c>
      <c r="F128" s="31" t="str">
        <f t="shared" si="59"/>
        <v>52030</v>
      </c>
      <c r="G128" s="36">
        <f t="shared" si="73"/>
        <v>0</v>
      </c>
      <c r="H128" s="37">
        <f t="shared" si="74"/>
        <v>0</v>
      </c>
      <c r="I128" s="37">
        <f t="shared" si="60"/>
        <v>0</v>
      </c>
      <c r="J128" s="37">
        <f t="shared" si="75"/>
        <v>0</v>
      </c>
      <c r="K128" s="38">
        <f t="shared" si="93"/>
        <v>0</v>
      </c>
      <c r="L128" s="34"/>
      <c r="M128" s="35">
        <f t="shared" si="61"/>
        <v>52201</v>
      </c>
      <c r="N128" s="31">
        <f t="shared" si="76"/>
        <v>88</v>
      </c>
      <c r="O128" s="31">
        <f t="shared" si="62"/>
        <v>12</v>
      </c>
      <c r="P128" s="31">
        <f t="shared" si="77"/>
        <v>2042</v>
      </c>
      <c r="Q128" s="31" t="str">
        <f t="shared" si="63"/>
        <v>122042</v>
      </c>
      <c r="R128" s="36">
        <f t="shared" si="78"/>
        <v>0</v>
      </c>
      <c r="S128" s="37">
        <f t="shared" si="79"/>
        <v>0</v>
      </c>
      <c r="T128" s="37">
        <f t="shared" si="56"/>
        <v>0</v>
      </c>
      <c r="U128" s="37">
        <f t="shared" si="80"/>
        <v>0</v>
      </c>
      <c r="V128" s="38">
        <f t="shared" si="81"/>
        <v>0</v>
      </c>
      <c r="W128" s="34"/>
      <c r="X128" s="30">
        <f t="shared" si="82"/>
        <v>47604</v>
      </c>
      <c r="Y128" s="31">
        <f t="shared" si="83"/>
        <v>88</v>
      </c>
      <c r="Z128" s="31">
        <f t="shared" si="64"/>
        <v>5</v>
      </c>
      <c r="AA128" s="31">
        <f t="shared" si="84"/>
        <v>2030</v>
      </c>
      <c r="AB128" s="31" t="str">
        <f t="shared" si="65"/>
        <v>52030</v>
      </c>
      <c r="AC128" s="36">
        <f t="shared" si="95"/>
        <v>0</v>
      </c>
      <c r="AD128" s="37">
        <f t="shared" si="85"/>
        <v>0</v>
      </c>
      <c r="AE128" s="37">
        <f t="shared" si="66"/>
        <v>0</v>
      </c>
      <c r="AF128" s="37">
        <f t="shared" si="86"/>
        <v>0</v>
      </c>
      <c r="AG128" s="38">
        <f t="shared" si="94"/>
        <v>0</v>
      </c>
      <c r="AH128" s="34"/>
      <c r="AI128" s="35">
        <f t="shared" si="67"/>
        <v>52963</v>
      </c>
      <c r="AJ128" s="31">
        <f t="shared" si="87"/>
        <v>88</v>
      </c>
      <c r="AK128" s="31">
        <f t="shared" si="68"/>
        <v>1</v>
      </c>
      <c r="AL128" s="31">
        <f t="shared" si="88"/>
        <v>2045</v>
      </c>
      <c r="AM128" s="31" t="str">
        <f t="shared" si="69"/>
        <v>12045</v>
      </c>
      <c r="AN128" s="36">
        <f t="shared" si="89"/>
        <v>0</v>
      </c>
      <c r="AO128" s="37">
        <f t="shared" si="90"/>
        <v>0</v>
      </c>
      <c r="AP128" s="37">
        <f t="shared" si="57"/>
        <v>0</v>
      </c>
      <c r="AQ128" s="37">
        <f t="shared" si="91"/>
        <v>0</v>
      </c>
      <c r="AR128" s="38">
        <f t="shared" si="92"/>
        <v>0</v>
      </c>
      <c r="AS128" s="34"/>
    </row>
    <row r="129" spans="2:45" outlineLevel="1" x14ac:dyDescent="0.2">
      <c r="B129" s="30">
        <f t="shared" si="70"/>
        <v>47635</v>
      </c>
      <c r="C129" s="31">
        <f t="shared" si="71"/>
        <v>89</v>
      </c>
      <c r="D129" s="31">
        <f t="shared" si="58"/>
        <v>6</v>
      </c>
      <c r="E129" s="31">
        <f t="shared" si="72"/>
        <v>2030</v>
      </c>
      <c r="F129" s="31" t="str">
        <f t="shared" si="59"/>
        <v>62030</v>
      </c>
      <c r="G129" s="36">
        <f t="shared" si="73"/>
        <v>0</v>
      </c>
      <c r="H129" s="37">
        <f t="shared" si="74"/>
        <v>0</v>
      </c>
      <c r="I129" s="37">
        <f t="shared" si="60"/>
        <v>0</v>
      </c>
      <c r="J129" s="37">
        <f t="shared" si="75"/>
        <v>0</v>
      </c>
      <c r="K129" s="38">
        <f t="shared" si="93"/>
        <v>0</v>
      </c>
      <c r="L129" s="34"/>
      <c r="M129" s="35">
        <f t="shared" si="61"/>
        <v>52291</v>
      </c>
      <c r="N129" s="31">
        <f t="shared" si="76"/>
        <v>89</v>
      </c>
      <c r="O129" s="31">
        <f t="shared" si="62"/>
        <v>3</v>
      </c>
      <c r="P129" s="31">
        <f t="shared" si="77"/>
        <v>2043</v>
      </c>
      <c r="Q129" s="31" t="str">
        <f t="shared" si="63"/>
        <v>32043</v>
      </c>
      <c r="R129" s="36">
        <f t="shared" si="78"/>
        <v>0</v>
      </c>
      <c r="S129" s="37">
        <f t="shared" si="79"/>
        <v>0</v>
      </c>
      <c r="T129" s="37">
        <f t="shared" si="56"/>
        <v>0</v>
      </c>
      <c r="U129" s="37">
        <f t="shared" si="80"/>
        <v>0</v>
      </c>
      <c r="V129" s="38">
        <f t="shared" si="81"/>
        <v>0</v>
      </c>
      <c r="W129" s="34"/>
      <c r="X129" s="30">
        <f t="shared" si="82"/>
        <v>47635</v>
      </c>
      <c r="Y129" s="31">
        <f t="shared" si="83"/>
        <v>89</v>
      </c>
      <c r="Z129" s="31">
        <f t="shared" si="64"/>
        <v>6</v>
      </c>
      <c r="AA129" s="31">
        <f t="shared" si="84"/>
        <v>2030</v>
      </c>
      <c r="AB129" s="31" t="str">
        <f t="shared" si="65"/>
        <v>62030</v>
      </c>
      <c r="AC129" s="36">
        <f t="shared" si="95"/>
        <v>0</v>
      </c>
      <c r="AD129" s="37">
        <f t="shared" si="85"/>
        <v>0</v>
      </c>
      <c r="AE129" s="37">
        <f t="shared" si="66"/>
        <v>0</v>
      </c>
      <c r="AF129" s="37">
        <f t="shared" si="86"/>
        <v>0</v>
      </c>
      <c r="AG129" s="38">
        <f t="shared" si="94"/>
        <v>0</v>
      </c>
      <c r="AH129" s="34"/>
      <c r="AI129" s="35">
        <f t="shared" si="67"/>
        <v>53053</v>
      </c>
      <c r="AJ129" s="31">
        <f t="shared" si="87"/>
        <v>89</v>
      </c>
      <c r="AK129" s="31">
        <f t="shared" si="68"/>
        <v>4</v>
      </c>
      <c r="AL129" s="31">
        <f t="shared" si="88"/>
        <v>2045</v>
      </c>
      <c r="AM129" s="31" t="str">
        <f t="shared" si="69"/>
        <v>42045</v>
      </c>
      <c r="AN129" s="36">
        <f t="shared" si="89"/>
        <v>0</v>
      </c>
      <c r="AO129" s="37">
        <f t="shared" si="90"/>
        <v>0</v>
      </c>
      <c r="AP129" s="37">
        <f t="shared" si="57"/>
        <v>0</v>
      </c>
      <c r="AQ129" s="37">
        <f t="shared" si="91"/>
        <v>0</v>
      </c>
      <c r="AR129" s="38">
        <f t="shared" si="92"/>
        <v>0</v>
      </c>
      <c r="AS129" s="34"/>
    </row>
    <row r="130" spans="2:45" outlineLevel="1" x14ac:dyDescent="0.2">
      <c r="B130" s="30">
        <f t="shared" si="70"/>
        <v>47665</v>
      </c>
      <c r="C130" s="31">
        <f t="shared" si="71"/>
        <v>90</v>
      </c>
      <c r="D130" s="31">
        <f t="shared" si="58"/>
        <v>7</v>
      </c>
      <c r="E130" s="31">
        <f t="shared" si="72"/>
        <v>2030</v>
      </c>
      <c r="F130" s="31" t="str">
        <f t="shared" si="59"/>
        <v>72030</v>
      </c>
      <c r="G130" s="36">
        <f t="shared" si="73"/>
        <v>0</v>
      </c>
      <c r="H130" s="37">
        <f t="shared" si="74"/>
        <v>0</v>
      </c>
      <c r="I130" s="37">
        <f t="shared" si="60"/>
        <v>0</v>
      </c>
      <c r="J130" s="37">
        <f t="shared" si="75"/>
        <v>0</v>
      </c>
      <c r="K130" s="38">
        <f t="shared" si="93"/>
        <v>0</v>
      </c>
      <c r="L130" s="34"/>
      <c r="M130" s="35">
        <f t="shared" si="61"/>
        <v>52383</v>
      </c>
      <c r="N130" s="31">
        <f t="shared" si="76"/>
        <v>90</v>
      </c>
      <c r="O130" s="31">
        <f t="shared" si="62"/>
        <v>6</v>
      </c>
      <c r="P130" s="31">
        <f t="shared" si="77"/>
        <v>2043</v>
      </c>
      <c r="Q130" s="31" t="str">
        <f t="shared" si="63"/>
        <v>62043</v>
      </c>
      <c r="R130" s="36">
        <f t="shared" si="78"/>
        <v>0</v>
      </c>
      <c r="S130" s="37">
        <f t="shared" si="79"/>
        <v>0</v>
      </c>
      <c r="T130" s="37">
        <f t="shared" si="56"/>
        <v>0</v>
      </c>
      <c r="U130" s="37">
        <f t="shared" si="80"/>
        <v>0</v>
      </c>
      <c r="V130" s="38">
        <f t="shared" si="81"/>
        <v>0</v>
      </c>
      <c r="W130" s="34"/>
      <c r="X130" s="30">
        <f t="shared" si="82"/>
        <v>47665</v>
      </c>
      <c r="Y130" s="31">
        <f t="shared" si="83"/>
        <v>90</v>
      </c>
      <c r="Z130" s="31">
        <f t="shared" si="64"/>
        <v>7</v>
      </c>
      <c r="AA130" s="31">
        <f t="shared" si="84"/>
        <v>2030</v>
      </c>
      <c r="AB130" s="31" t="str">
        <f t="shared" si="65"/>
        <v>72030</v>
      </c>
      <c r="AC130" s="36">
        <f t="shared" si="95"/>
        <v>0</v>
      </c>
      <c r="AD130" s="37">
        <f t="shared" si="85"/>
        <v>0</v>
      </c>
      <c r="AE130" s="37">
        <f t="shared" si="66"/>
        <v>0</v>
      </c>
      <c r="AF130" s="37">
        <f t="shared" si="86"/>
        <v>0</v>
      </c>
      <c r="AG130" s="38">
        <f t="shared" si="94"/>
        <v>0</v>
      </c>
      <c r="AH130" s="34"/>
      <c r="AI130" s="35">
        <f t="shared" si="67"/>
        <v>53144</v>
      </c>
      <c r="AJ130" s="31">
        <f t="shared" si="87"/>
        <v>90</v>
      </c>
      <c r="AK130" s="31">
        <f t="shared" si="68"/>
        <v>7</v>
      </c>
      <c r="AL130" s="31">
        <f t="shared" si="88"/>
        <v>2045</v>
      </c>
      <c r="AM130" s="31" t="str">
        <f t="shared" si="69"/>
        <v>72045</v>
      </c>
      <c r="AN130" s="36">
        <f t="shared" si="89"/>
        <v>0</v>
      </c>
      <c r="AO130" s="37">
        <f t="shared" si="90"/>
        <v>0</v>
      </c>
      <c r="AP130" s="37">
        <f t="shared" si="57"/>
        <v>0</v>
      </c>
      <c r="AQ130" s="37">
        <f t="shared" si="91"/>
        <v>0</v>
      </c>
      <c r="AR130" s="38">
        <f t="shared" si="92"/>
        <v>0</v>
      </c>
      <c r="AS130" s="34"/>
    </row>
    <row r="131" spans="2:45" outlineLevel="1" x14ac:dyDescent="0.2">
      <c r="B131" s="30">
        <f t="shared" si="70"/>
        <v>47696</v>
      </c>
      <c r="C131" s="31">
        <f t="shared" si="71"/>
        <v>91</v>
      </c>
      <c r="D131" s="31">
        <f t="shared" si="58"/>
        <v>8</v>
      </c>
      <c r="E131" s="31">
        <f t="shared" si="72"/>
        <v>2030</v>
      </c>
      <c r="F131" s="31" t="str">
        <f t="shared" si="59"/>
        <v>82030</v>
      </c>
      <c r="G131" s="36">
        <f t="shared" si="73"/>
        <v>0</v>
      </c>
      <c r="H131" s="37">
        <f t="shared" si="74"/>
        <v>0</v>
      </c>
      <c r="I131" s="37">
        <f t="shared" si="60"/>
        <v>0</v>
      </c>
      <c r="J131" s="37">
        <f t="shared" si="75"/>
        <v>0</v>
      </c>
      <c r="K131" s="38">
        <f t="shared" si="93"/>
        <v>0</v>
      </c>
      <c r="L131" s="34"/>
      <c r="M131" s="35">
        <f t="shared" si="61"/>
        <v>52475</v>
      </c>
      <c r="N131" s="31">
        <f t="shared" si="76"/>
        <v>91</v>
      </c>
      <c r="O131" s="31">
        <f t="shared" si="62"/>
        <v>9</v>
      </c>
      <c r="P131" s="31">
        <f t="shared" si="77"/>
        <v>2043</v>
      </c>
      <c r="Q131" s="31" t="str">
        <f t="shared" si="63"/>
        <v>92043</v>
      </c>
      <c r="R131" s="36">
        <f t="shared" si="78"/>
        <v>0</v>
      </c>
      <c r="S131" s="37">
        <f t="shared" si="79"/>
        <v>0</v>
      </c>
      <c r="T131" s="37">
        <f t="shared" si="56"/>
        <v>0</v>
      </c>
      <c r="U131" s="37">
        <f t="shared" si="80"/>
        <v>0</v>
      </c>
      <c r="V131" s="38">
        <f t="shared" si="81"/>
        <v>0</v>
      </c>
      <c r="W131" s="34"/>
      <c r="X131" s="30">
        <f t="shared" si="82"/>
        <v>47696</v>
      </c>
      <c r="Y131" s="31">
        <f t="shared" si="83"/>
        <v>91</v>
      </c>
      <c r="Z131" s="31">
        <f t="shared" si="64"/>
        <v>8</v>
      </c>
      <c r="AA131" s="31">
        <f t="shared" si="84"/>
        <v>2030</v>
      </c>
      <c r="AB131" s="31" t="str">
        <f t="shared" si="65"/>
        <v>82030</v>
      </c>
      <c r="AC131" s="36">
        <f t="shared" si="95"/>
        <v>0</v>
      </c>
      <c r="AD131" s="37">
        <f t="shared" si="85"/>
        <v>0</v>
      </c>
      <c r="AE131" s="37">
        <f t="shared" si="66"/>
        <v>0</v>
      </c>
      <c r="AF131" s="37">
        <f t="shared" si="86"/>
        <v>0</v>
      </c>
      <c r="AG131" s="38">
        <f t="shared" si="94"/>
        <v>0</v>
      </c>
      <c r="AH131" s="34"/>
      <c r="AI131" s="35">
        <f t="shared" si="67"/>
        <v>53236</v>
      </c>
      <c r="AJ131" s="31">
        <f t="shared" si="87"/>
        <v>91</v>
      </c>
      <c r="AK131" s="31">
        <f t="shared" si="68"/>
        <v>10</v>
      </c>
      <c r="AL131" s="31">
        <f t="shared" si="88"/>
        <v>2045</v>
      </c>
      <c r="AM131" s="31" t="str">
        <f t="shared" si="69"/>
        <v>102045</v>
      </c>
      <c r="AN131" s="36">
        <f t="shared" si="89"/>
        <v>0</v>
      </c>
      <c r="AO131" s="37">
        <f t="shared" si="90"/>
        <v>0</v>
      </c>
      <c r="AP131" s="37">
        <f t="shared" si="57"/>
        <v>0</v>
      </c>
      <c r="AQ131" s="37">
        <f t="shared" si="91"/>
        <v>0</v>
      </c>
      <c r="AR131" s="38">
        <f t="shared" si="92"/>
        <v>0</v>
      </c>
      <c r="AS131" s="34"/>
    </row>
    <row r="132" spans="2:45" outlineLevel="1" x14ac:dyDescent="0.2">
      <c r="B132" s="30">
        <f t="shared" si="70"/>
        <v>47727</v>
      </c>
      <c r="C132" s="31">
        <f t="shared" si="71"/>
        <v>92</v>
      </c>
      <c r="D132" s="31">
        <f t="shared" si="58"/>
        <v>9</v>
      </c>
      <c r="E132" s="31">
        <f t="shared" si="72"/>
        <v>2030</v>
      </c>
      <c r="F132" s="31" t="str">
        <f t="shared" si="59"/>
        <v>92030</v>
      </c>
      <c r="G132" s="36">
        <f t="shared" si="73"/>
        <v>0</v>
      </c>
      <c r="H132" s="37">
        <f t="shared" si="74"/>
        <v>0</v>
      </c>
      <c r="I132" s="37">
        <f t="shared" si="60"/>
        <v>0</v>
      </c>
      <c r="J132" s="37">
        <f t="shared" si="75"/>
        <v>0</v>
      </c>
      <c r="K132" s="38">
        <f t="shared" si="93"/>
        <v>0</v>
      </c>
      <c r="L132" s="34"/>
      <c r="M132" s="35">
        <f t="shared" si="61"/>
        <v>52566</v>
      </c>
      <c r="N132" s="31">
        <f t="shared" si="76"/>
        <v>92</v>
      </c>
      <c r="O132" s="31">
        <f t="shared" si="62"/>
        <v>12</v>
      </c>
      <c r="P132" s="31">
        <f t="shared" si="77"/>
        <v>2043</v>
      </c>
      <c r="Q132" s="31" t="str">
        <f t="shared" si="63"/>
        <v>122043</v>
      </c>
      <c r="R132" s="36">
        <f t="shared" si="78"/>
        <v>0</v>
      </c>
      <c r="S132" s="37">
        <f t="shared" si="79"/>
        <v>0</v>
      </c>
      <c r="T132" s="37">
        <f t="shared" si="56"/>
        <v>0</v>
      </c>
      <c r="U132" s="37">
        <f t="shared" si="80"/>
        <v>0</v>
      </c>
      <c r="V132" s="38">
        <f t="shared" si="81"/>
        <v>0</v>
      </c>
      <c r="W132" s="34"/>
      <c r="X132" s="30">
        <f t="shared" si="82"/>
        <v>47727</v>
      </c>
      <c r="Y132" s="31">
        <f t="shared" si="83"/>
        <v>92</v>
      </c>
      <c r="Z132" s="31">
        <f t="shared" si="64"/>
        <v>9</v>
      </c>
      <c r="AA132" s="31">
        <f t="shared" si="84"/>
        <v>2030</v>
      </c>
      <c r="AB132" s="31" t="str">
        <f t="shared" si="65"/>
        <v>92030</v>
      </c>
      <c r="AC132" s="36">
        <f t="shared" si="95"/>
        <v>0</v>
      </c>
      <c r="AD132" s="37">
        <f t="shared" si="85"/>
        <v>0</v>
      </c>
      <c r="AE132" s="37">
        <f t="shared" si="66"/>
        <v>0</v>
      </c>
      <c r="AF132" s="37">
        <f t="shared" si="86"/>
        <v>0</v>
      </c>
      <c r="AG132" s="38">
        <f t="shared" si="94"/>
        <v>0</v>
      </c>
      <c r="AH132" s="34"/>
      <c r="AI132" s="35">
        <f t="shared" si="67"/>
        <v>53328</v>
      </c>
      <c r="AJ132" s="31">
        <f t="shared" si="87"/>
        <v>92</v>
      </c>
      <c r="AK132" s="31">
        <f t="shared" si="68"/>
        <v>1</v>
      </c>
      <c r="AL132" s="31">
        <f t="shared" si="88"/>
        <v>2046</v>
      </c>
      <c r="AM132" s="31" t="str">
        <f t="shared" si="69"/>
        <v>12046</v>
      </c>
      <c r="AN132" s="36">
        <f t="shared" si="89"/>
        <v>0</v>
      </c>
      <c r="AO132" s="37">
        <f t="shared" si="90"/>
        <v>0</v>
      </c>
      <c r="AP132" s="37">
        <f t="shared" si="57"/>
        <v>0</v>
      </c>
      <c r="AQ132" s="37">
        <f t="shared" si="91"/>
        <v>0</v>
      </c>
      <c r="AR132" s="38">
        <f t="shared" si="92"/>
        <v>0</v>
      </c>
      <c r="AS132" s="34"/>
    </row>
    <row r="133" spans="2:45" outlineLevel="1" x14ac:dyDescent="0.2">
      <c r="B133" s="30">
        <f t="shared" si="70"/>
        <v>47757</v>
      </c>
      <c r="C133" s="31">
        <f t="shared" si="71"/>
        <v>93</v>
      </c>
      <c r="D133" s="31">
        <f t="shared" si="58"/>
        <v>10</v>
      </c>
      <c r="E133" s="31">
        <f t="shared" si="72"/>
        <v>2030</v>
      </c>
      <c r="F133" s="31" t="str">
        <f t="shared" si="59"/>
        <v>102030</v>
      </c>
      <c r="G133" s="36">
        <f t="shared" si="73"/>
        <v>0</v>
      </c>
      <c r="H133" s="37">
        <f t="shared" si="74"/>
        <v>0</v>
      </c>
      <c r="I133" s="37">
        <f t="shared" si="60"/>
        <v>0</v>
      </c>
      <c r="J133" s="37">
        <f t="shared" si="75"/>
        <v>0</v>
      </c>
      <c r="K133" s="38">
        <f t="shared" si="93"/>
        <v>0</v>
      </c>
      <c r="L133" s="34"/>
      <c r="M133" s="35">
        <f t="shared" si="61"/>
        <v>52657</v>
      </c>
      <c r="N133" s="31">
        <f t="shared" si="76"/>
        <v>93</v>
      </c>
      <c r="O133" s="31">
        <f t="shared" si="62"/>
        <v>3</v>
      </c>
      <c r="P133" s="31">
        <f t="shared" si="77"/>
        <v>2044</v>
      </c>
      <c r="Q133" s="31" t="str">
        <f t="shared" si="63"/>
        <v>32044</v>
      </c>
      <c r="R133" s="36">
        <f t="shared" si="78"/>
        <v>0</v>
      </c>
      <c r="S133" s="37">
        <f t="shared" si="79"/>
        <v>0</v>
      </c>
      <c r="T133" s="37">
        <f t="shared" si="56"/>
        <v>0</v>
      </c>
      <c r="U133" s="37">
        <f t="shared" si="80"/>
        <v>0</v>
      </c>
      <c r="V133" s="38">
        <f t="shared" si="81"/>
        <v>0</v>
      </c>
      <c r="W133" s="34"/>
      <c r="X133" s="30">
        <f t="shared" si="82"/>
        <v>47757</v>
      </c>
      <c r="Y133" s="31">
        <f t="shared" si="83"/>
        <v>93</v>
      </c>
      <c r="Z133" s="31">
        <f t="shared" si="64"/>
        <v>10</v>
      </c>
      <c r="AA133" s="31">
        <f t="shared" si="84"/>
        <v>2030</v>
      </c>
      <c r="AB133" s="31" t="str">
        <f t="shared" si="65"/>
        <v>102030</v>
      </c>
      <c r="AC133" s="36">
        <f t="shared" si="95"/>
        <v>0</v>
      </c>
      <c r="AD133" s="37">
        <f t="shared" si="85"/>
        <v>0</v>
      </c>
      <c r="AE133" s="37">
        <f t="shared" si="66"/>
        <v>0</v>
      </c>
      <c r="AF133" s="37">
        <f t="shared" si="86"/>
        <v>0</v>
      </c>
      <c r="AG133" s="38">
        <f t="shared" si="94"/>
        <v>0</v>
      </c>
      <c r="AH133" s="34"/>
      <c r="AI133" s="35">
        <f t="shared" si="67"/>
        <v>53418</v>
      </c>
      <c r="AJ133" s="31">
        <f t="shared" si="87"/>
        <v>93</v>
      </c>
      <c r="AK133" s="31">
        <f t="shared" si="68"/>
        <v>4</v>
      </c>
      <c r="AL133" s="31">
        <f t="shared" si="88"/>
        <v>2046</v>
      </c>
      <c r="AM133" s="31" t="str">
        <f t="shared" si="69"/>
        <v>42046</v>
      </c>
      <c r="AN133" s="36">
        <f t="shared" si="89"/>
        <v>0</v>
      </c>
      <c r="AO133" s="37">
        <f t="shared" si="90"/>
        <v>0</v>
      </c>
      <c r="AP133" s="37">
        <f t="shared" si="57"/>
        <v>0</v>
      </c>
      <c r="AQ133" s="37">
        <f t="shared" si="91"/>
        <v>0</v>
      </c>
      <c r="AR133" s="38">
        <f t="shared" si="92"/>
        <v>0</v>
      </c>
      <c r="AS133" s="34"/>
    </row>
    <row r="134" spans="2:45" outlineLevel="1" x14ac:dyDescent="0.2">
      <c r="B134" s="30">
        <f t="shared" si="70"/>
        <v>47788</v>
      </c>
      <c r="C134" s="31">
        <f t="shared" si="71"/>
        <v>94</v>
      </c>
      <c r="D134" s="31">
        <f t="shared" si="58"/>
        <v>11</v>
      </c>
      <c r="E134" s="31">
        <f t="shared" si="72"/>
        <v>2030</v>
      </c>
      <c r="F134" s="31" t="str">
        <f t="shared" si="59"/>
        <v>112030</v>
      </c>
      <c r="G134" s="36">
        <f t="shared" si="73"/>
        <v>0</v>
      </c>
      <c r="H134" s="37">
        <f t="shared" si="74"/>
        <v>0</v>
      </c>
      <c r="I134" s="37">
        <f t="shared" si="60"/>
        <v>0</v>
      </c>
      <c r="J134" s="37">
        <f t="shared" si="75"/>
        <v>0</v>
      </c>
      <c r="K134" s="38">
        <f t="shared" si="93"/>
        <v>0</v>
      </c>
      <c r="L134" s="34"/>
      <c r="M134" s="35">
        <f t="shared" si="61"/>
        <v>52749</v>
      </c>
      <c r="N134" s="31">
        <f t="shared" si="76"/>
        <v>94</v>
      </c>
      <c r="O134" s="31">
        <f t="shared" si="62"/>
        <v>6</v>
      </c>
      <c r="P134" s="31">
        <f t="shared" si="77"/>
        <v>2044</v>
      </c>
      <c r="Q134" s="31" t="str">
        <f t="shared" si="63"/>
        <v>62044</v>
      </c>
      <c r="R134" s="36">
        <f t="shared" si="78"/>
        <v>0</v>
      </c>
      <c r="S134" s="37">
        <f t="shared" si="79"/>
        <v>0</v>
      </c>
      <c r="T134" s="37">
        <f t="shared" si="56"/>
        <v>0</v>
      </c>
      <c r="U134" s="37">
        <f t="shared" si="80"/>
        <v>0</v>
      </c>
      <c r="V134" s="38">
        <f t="shared" si="81"/>
        <v>0</v>
      </c>
      <c r="W134" s="34"/>
      <c r="X134" s="30">
        <f t="shared" si="82"/>
        <v>47788</v>
      </c>
      <c r="Y134" s="31">
        <f t="shared" si="83"/>
        <v>94</v>
      </c>
      <c r="Z134" s="31">
        <f t="shared" si="64"/>
        <v>11</v>
      </c>
      <c r="AA134" s="31">
        <f t="shared" si="84"/>
        <v>2030</v>
      </c>
      <c r="AB134" s="31" t="str">
        <f t="shared" si="65"/>
        <v>112030</v>
      </c>
      <c r="AC134" s="36">
        <f t="shared" si="95"/>
        <v>0</v>
      </c>
      <c r="AD134" s="37">
        <f t="shared" si="85"/>
        <v>0</v>
      </c>
      <c r="AE134" s="37">
        <f t="shared" si="66"/>
        <v>0</v>
      </c>
      <c r="AF134" s="37">
        <f t="shared" si="86"/>
        <v>0</v>
      </c>
      <c r="AG134" s="38">
        <f t="shared" si="94"/>
        <v>0</v>
      </c>
      <c r="AH134" s="34"/>
      <c r="AI134" s="35">
        <f t="shared" si="67"/>
        <v>53509</v>
      </c>
      <c r="AJ134" s="31">
        <f t="shared" si="87"/>
        <v>94</v>
      </c>
      <c r="AK134" s="31">
        <f t="shared" si="68"/>
        <v>7</v>
      </c>
      <c r="AL134" s="31">
        <f t="shared" si="88"/>
        <v>2046</v>
      </c>
      <c r="AM134" s="31" t="str">
        <f t="shared" si="69"/>
        <v>72046</v>
      </c>
      <c r="AN134" s="36">
        <f t="shared" si="89"/>
        <v>0</v>
      </c>
      <c r="AO134" s="37">
        <f t="shared" si="90"/>
        <v>0</v>
      </c>
      <c r="AP134" s="37">
        <f t="shared" si="57"/>
        <v>0</v>
      </c>
      <c r="AQ134" s="37">
        <f t="shared" si="91"/>
        <v>0</v>
      </c>
      <c r="AR134" s="38">
        <f t="shared" si="92"/>
        <v>0</v>
      </c>
      <c r="AS134" s="34"/>
    </row>
    <row r="135" spans="2:45" outlineLevel="1" x14ac:dyDescent="0.2">
      <c r="B135" s="30">
        <f t="shared" si="70"/>
        <v>47818</v>
      </c>
      <c r="C135" s="31">
        <f t="shared" si="71"/>
        <v>95</v>
      </c>
      <c r="D135" s="31">
        <f t="shared" si="58"/>
        <v>12</v>
      </c>
      <c r="E135" s="31">
        <f t="shared" si="72"/>
        <v>2030</v>
      </c>
      <c r="F135" s="31" t="str">
        <f t="shared" si="59"/>
        <v>122030</v>
      </c>
      <c r="G135" s="36">
        <f t="shared" si="73"/>
        <v>0</v>
      </c>
      <c r="H135" s="37">
        <f t="shared" si="74"/>
        <v>0</v>
      </c>
      <c r="I135" s="37">
        <f t="shared" si="60"/>
        <v>0</v>
      </c>
      <c r="J135" s="37">
        <f t="shared" si="75"/>
        <v>0</v>
      </c>
      <c r="K135" s="38">
        <f t="shared" si="93"/>
        <v>0</v>
      </c>
      <c r="L135" s="34"/>
      <c r="M135" s="35">
        <f t="shared" si="61"/>
        <v>52841</v>
      </c>
      <c r="N135" s="31">
        <f t="shared" si="76"/>
        <v>95</v>
      </c>
      <c r="O135" s="31">
        <f t="shared" si="62"/>
        <v>9</v>
      </c>
      <c r="P135" s="31">
        <f t="shared" si="77"/>
        <v>2044</v>
      </c>
      <c r="Q135" s="31" t="str">
        <f t="shared" si="63"/>
        <v>92044</v>
      </c>
      <c r="R135" s="36">
        <f t="shared" si="78"/>
        <v>0</v>
      </c>
      <c r="S135" s="37">
        <f t="shared" si="79"/>
        <v>0</v>
      </c>
      <c r="T135" s="37">
        <f t="shared" si="56"/>
        <v>0</v>
      </c>
      <c r="U135" s="37">
        <f t="shared" si="80"/>
        <v>0</v>
      </c>
      <c r="V135" s="38">
        <f t="shared" si="81"/>
        <v>0</v>
      </c>
      <c r="W135" s="34"/>
      <c r="X135" s="30">
        <f t="shared" si="82"/>
        <v>47818</v>
      </c>
      <c r="Y135" s="31">
        <f t="shared" si="83"/>
        <v>95</v>
      </c>
      <c r="Z135" s="31">
        <f t="shared" si="64"/>
        <v>12</v>
      </c>
      <c r="AA135" s="31">
        <f t="shared" si="84"/>
        <v>2030</v>
      </c>
      <c r="AB135" s="31" t="str">
        <f t="shared" si="65"/>
        <v>122030</v>
      </c>
      <c r="AC135" s="36">
        <f t="shared" si="95"/>
        <v>0</v>
      </c>
      <c r="AD135" s="37">
        <f t="shared" si="85"/>
        <v>0</v>
      </c>
      <c r="AE135" s="37">
        <f t="shared" si="66"/>
        <v>0</v>
      </c>
      <c r="AF135" s="37">
        <f t="shared" si="86"/>
        <v>0</v>
      </c>
      <c r="AG135" s="38">
        <f t="shared" si="94"/>
        <v>0</v>
      </c>
      <c r="AH135" s="34"/>
      <c r="AI135" s="35">
        <f t="shared" si="67"/>
        <v>53601</v>
      </c>
      <c r="AJ135" s="31">
        <f t="shared" si="87"/>
        <v>95</v>
      </c>
      <c r="AK135" s="31">
        <f t="shared" si="68"/>
        <v>10</v>
      </c>
      <c r="AL135" s="31">
        <f t="shared" si="88"/>
        <v>2046</v>
      </c>
      <c r="AM135" s="31" t="str">
        <f t="shared" si="69"/>
        <v>102046</v>
      </c>
      <c r="AN135" s="36">
        <f t="shared" si="89"/>
        <v>0</v>
      </c>
      <c r="AO135" s="37">
        <f t="shared" si="90"/>
        <v>0</v>
      </c>
      <c r="AP135" s="37">
        <f t="shared" si="57"/>
        <v>0</v>
      </c>
      <c r="AQ135" s="37">
        <f t="shared" si="91"/>
        <v>0</v>
      </c>
      <c r="AR135" s="38">
        <f t="shared" si="92"/>
        <v>0</v>
      </c>
      <c r="AS135" s="34"/>
    </row>
    <row r="136" spans="2:45" outlineLevel="1" x14ac:dyDescent="0.2">
      <c r="B136" s="30">
        <f t="shared" si="70"/>
        <v>47849</v>
      </c>
      <c r="C136" s="31">
        <f t="shared" si="71"/>
        <v>96</v>
      </c>
      <c r="D136" s="31">
        <f t="shared" si="58"/>
        <v>1</v>
      </c>
      <c r="E136" s="31">
        <f t="shared" si="72"/>
        <v>2031</v>
      </c>
      <c r="F136" s="31" t="str">
        <f t="shared" si="59"/>
        <v>12031</v>
      </c>
      <c r="G136" s="36">
        <f t="shared" si="73"/>
        <v>0</v>
      </c>
      <c r="H136" s="37">
        <f t="shared" si="74"/>
        <v>0</v>
      </c>
      <c r="I136" s="37">
        <f t="shared" si="60"/>
        <v>0</v>
      </c>
      <c r="J136" s="37">
        <f t="shared" si="75"/>
        <v>0</v>
      </c>
      <c r="K136" s="38">
        <f t="shared" si="93"/>
        <v>0</v>
      </c>
      <c r="L136" s="34"/>
      <c r="M136" s="35">
        <f t="shared" si="61"/>
        <v>52932</v>
      </c>
      <c r="N136" s="31">
        <f t="shared" si="76"/>
        <v>96</v>
      </c>
      <c r="O136" s="31">
        <f t="shared" si="62"/>
        <v>12</v>
      </c>
      <c r="P136" s="31">
        <f t="shared" si="77"/>
        <v>2044</v>
      </c>
      <c r="Q136" s="31" t="str">
        <f t="shared" si="63"/>
        <v>122044</v>
      </c>
      <c r="R136" s="36">
        <f t="shared" si="78"/>
        <v>0</v>
      </c>
      <c r="S136" s="37">
        <f t="shared" si="79"/>
        <v>0</v>
      </c>
      <c r="T136" s="37">
        <f t="shared" si="56"/>
        <v>0</v>
      </c>
      <c r="U136" s="37">
        <f t="shared" si="80"/>
        <v>0</v>
      </c>
      <c r="V136" s="38">
        <f t="shared" si="81"/>
        <v>0</v>
      </c>
      <c r="W136" s="34"/>
      <c r="X136" s="30">
        <f t="shared" si="82"/>
        <v>47849</v>
      </c>
      <c r="Y136" s="31">
        <f t="shared" si="83"/>
        <v>96</v>
      </c>
      <c r="Z136" s="31">
        <f t="shared" si="64"/>
        <v>1</v>
      </c>
      <c r="AA136" s="31">
        <f t="shared" si="84"/>
        <v>2031</v>
      </c>
      <c r="AB136" s="31" t="str">
        <f t="shared" si="65"/>
        <v>12031</v>
      </c>
      <c r="AC136" s="36">
        <f t="shared" si="95"/>
        <v>0</v>
      </c>
      <c r="AD136" s="37">
        <f t="shared" si="85"/>
        <v>0</v>
      </c>
      <c r="AE136" s="37">
        <f t="shared" si="66"/>
        <v>0</v>
      </c>
      <c r="AF136" s="37">
        <f t="shared" si="86"/>
        <v>0</v>
      </c>
      <c r="AG136" s="38">
        <f t="shared" si="94"/>
        <v>0</v>
      </c>
      <c r="AH136" s="34"/>
      <c r="AI136" s="35">
        <f t="shared" si="67"/>
        <v>53693</v>
      </c>
      <c r="AJ136" s="31">
        <f t="shared" si="87"/>
        <v>96</v>
      </c>
      <c r="AK136" s="31">
        <f t="shared" si="68"/>
        <v>1</v>
      </c>
      <c r="AL136" s="31">
        <f t="shared" si="88"/>
        <v>2047</v>
      </c>
      <c r="AM136" s="31" t="str">
        <f t="shared" si="69"/>
        <v>12047</v>
      </c>
      <c r="AN136" s="36">
        <f t="shared" si="89"/>
        <v>0</v>
      </c>
      <c r="AO136" s="37">
        <f t="shared" si="90"/>
        <v>0</v>
      </c>
      <c r="AP136" s="37">
        <f t="shared" si="57"/>
        <v>0</v>
      </c>
      <c r="AQ136" s="37">
        <f t="shared" si="91"/>
        <v>0</v>
      </c>
      <c r="AR136" s="38">
        <f t="shared" si="92"/>
        <v>0</v>
      </c>
      <c r="AS136" s="34"/>
    </row>
    <row r="137" spans="2:45" outlineLevel="1" x14ac:dyDescent="0.2">
      <c r="B137" s="30">
        <f t="shared" si="70"/>
        <v>47880</v>
      </c>
      <c r="C137" s="31">
        <f t="shared" si="71"/>
        <v>97</v>
      </c>
      <c r="D137" s="31">
        <f t="shared" si="58"/>
        <v>2</v>
      </c>
      <c r="E137" s="31">
        <f t="shared" si="72"/>
        <v>2031</v>
      </c>
      <c r="F137" s="31" t="str">
        <f t="shared" si="59"/>
        <v>22031</v>
      </c>
      <c r="G137" s="36">
        <f t="shared" si="73"/>
        <v>0</v>
      </c>
      <c r="H137" s="37">
        <f t="shared" si="74"/>
        <v>0</v>
      </c>
      <c r="I137" s="37">
        <f t="shared" si="60"/>
        <v>0</v>
      </c>
      <c r="J137" s="37">
        <f t="shared" si="75"/>
        <v>0</v>
      </c>
      <c r="K137" s="38">
        <f t="shared" si="93"/>
        <v>0</v>
      </c>
      <c r="L137" s="34"/>
      <c r="M137" s="35">
        <f t="shared" si="61"/>
        <v>53022</v>
      </c>
      <c r="N137" s="31">
        <f t="shared" si="76"/>
        <v>97</v>
      </c>
      <c r="O137" s="31">
        <f t="shared" si="62"/>
        <v>3</v>
      </c>
      <c r="P137" s="31">
        <f t="shared" si="77"/>
        <v>2045</v>
      </c>
      <c r="Q137" s="31" t="str">
        <f t="shared" si="63"/>
        <v>32045</v>
      </c>
      <c r="R137" s="36">
        <f t="shared" si="78"/>
        <v>0</v>
      </c>
      <c r="S137" s="37">
        <f t="shared" si="79"/>
        <v>0</v>
      </c>
      <c r="T137" s="37">
        <f t="shared" si="56"/>
        <v>0</v>
      </c>
      <c r="U137" s="37">
        <f t="shared" si="80"/>
        <v>0</v>
      </c>
      <c r="V137" s="38">
        <f t="shared" si="81"/>
        <v>0</v>
      </c>
      <c r="W137" s="34"/>
      <c r="X137" s="30">
        <f t="shared" si="82"/>
        <v>47880</v>
      </c>
      <c r="Y137" s="31">
        <f t="shared" si="83"/>
        <v>97</v>
      </c>
      <c r="Z137" s="31">
        <f t="shared" si="64"/>
        <v>2</v>
      </c>
      <c r="AA137" s="31">
        <f t="shared" si="84"/>
        <v>2031</v>
      </c>
      <c r="AB137" s="31" t="str">
        <f t="shared" si="65"/>
        <v>22031</v>
      </c>
      <c r="AC137" s="36">
        <f t="shared" si="95"/>
        <v>0</v>
      </c>
      <c r="AD137" s="37">
        <f t="shared" si="85"/>
        <v>0</v>
      </c>
      <c r="AE137" s="37">
        <f t="shared" si="66"/>
        <v>0</v>
      </c>
      <c r="AF137" s="37">
        <f t="shared" si="86"/>
        <v>0</v>
      </c>
      <c r="AG137" s="38">
        <f t="shared" si="94"/>
        <v>0</v>
      </c>
      <c r="AH137" s="34"/>
      <c r="AI137" s="35">
        <f t="shared" si="67"/>
        <v>53783</v>
      </c>
      <c r="AJ137" s="31">
        <f t="shared" si="87"/>
        <v>97</v>
      </c>
      <c r="AK137" s="31">
        <f t="shared" si="68"/>
        <v>4</v>
      </c>
      <c r="AL137" s="31">
        <f t="shared" si="88"/>
        <v>2047</v>
      </c>
      <c r="AM137" s="31" t="str">
        <f t="shared" si="69"/>
        <v>42047</v>
      </c>
      <c r="AN137" s="36">
        <f t="shared" si="89"/>
        <v>0</v>
      </c>
      <c r="AO137" s="37">
        <f t="shared" si="90"/>
        <v>0</v>
      </c>
      <c r="AP137" s="37">
        <f t="shared" si="57"/>
        <v>0</v>
      </c>
      <c r="AQ137" s="37">
        <f t="shared" si="91"/>
        <v>0</v>
      </c>
      <c r="AR137" s="38">
        <f t="shared" si="92"/>
        <v>0</v>
      </c>
      <c r="AS137" s="34"/>
    </row>
    <row r="138" spans="2:45" outlineLevel="1" x14ac:dyDescent="0.2">
      <c r="B138" s="30">
        <f t="shared" si="70"/>
        <v>47908</v>
      </c>
      <c r="C138" s="31">
        <f t="shared" si="71"/>
        <v>98</v>
      </c>
      <c r="D138" s="31">
        <f t="shared" si="58"/>
        <v>3</v>
      </c>
      <c r="E138" s="31">
        <f t="shared" si="72"/>
        <v>2031</v>
      </c>
      <c r="F138" s="31" t="str">
        <f t="shared" si="59"/>
        <v>32031</v>
      </c>
      <c r="G138" s="36">
        <f t="shared" si="73"/>
        <v>0</v>
      </c>
      <c r="H138" s="37">
        <f t="shared" si="74"/>
        <v>0</v>
      </c>
      <c r="I138" s="37">
        <f t="shared" si="60"/>
        <v>0</v>
      </c>
      <c r="J138" s="37">
        <f t="shared" si="75"/>
        <v>0</v>
      </c>
      <c r="K138" s="38">
        <f t="shared" si="93"/>
        <v>0</v>
      </c>
      <c r="L138" s="34"/>
      <c r="M138" s="35">
        <f t="shared" si="61"/>
        <v>53114</v>
      </c>
      <c r="N138" s="31">
        <f t="shared" si="76"/>
        <v>98</v>
      </c>
      <c r="O138" s="31">
        <f t="shared" si="62"/>
        <v>6</v>
      </c>
      <c r="P138" s="31">
        <f t="shared" si="77"/>
        <v>2045</v>
      </c>
      <c r="Q138" s="31" t="str">
        <f t="shared" si="63"/>
        <v>62045</v>
      </c>
      <c r="R138" s="36">
        <f t="shared" si="78"/>
        <v>0</v>
      </c>
      <c r="S138" s="37">
        <f t="shared" si="79"/>
        <v>0</v>
      </c>
      <c r="T138" s="37">
        <f t="shared" si="56"/>
        <v>0</v>
      </c>
      <c r="U138" s="37">
        <f t="shared" si="80"/>
        <v>0</v>
      </c>
      <c r="V138" s="38">
        <f t="shared" si="81"/>
        <v>0</v>
      </c>
      <c r="W138" s="34"/>
      <c r="X138" s="30">
        <f t="shared" si="82"/>
        <v>47908</v>
      </c>
      <c r="Y138" s="31">
        <f t="shared" si="83"/>
        <v>98</v>
      </c>
      <c r="Z138" s="31">
        <f t="shared" si="64"/>
        <v>3</v>
      </c>
      <c r="AA138" s="31">
        <f t="shared" si="84"/>
        <v>2031</v>
      </c>
      <c r="AB138" s="31" t="str">
        <f t="shared" si="65"/>
        <v>32031</v>
      </c>
      <c r="AC138" s="36">
        <f t="shared" si="95"/>
        <v>0</v>
      </c>
      <c r="AD138" s="37">
        <f t="shared" si="85"/>
        <v>0</v>
      </c>
      <c r="AE138" s="37">
        <f t="shared" si="66"/>
        <v>0</v>
      </c>
      <c r="AF138" s="37">
        <f t="shared" si="86"/>
        <v>0</v>
      </c>
      <c r="AG138" s="38">
        <f t="shared" si="94"/>
        <v>0</v>
      </c>
      <c r="AH138" s="34"/>
      <c r="AI138" s="35">
        <f t="shared" si="67"/>
        <v>53874</v>
      </c>
      <c r="AJ138" s="31">
        <f t="shared" si="87"/>
        <v>98</v>
      </c>
      <c r="AK138" s="31">
        <f t="shared" si="68"/>
        <v>7</v>
      </c>
      <c r="AL138" s="31">
        <f t="shared" si="88"/>
        <v>2047</v>
      </c>
      <c r="AM138" s="31" t="str">
        <f t="shared" si="69"/>
        <v>72047</v>
      </c>
      <c r="AN138" s="36">
        <f t="shared" si="89"/>
        <v>0</v>
      </c>
      <c r="AO138" s="37">
        <f t="shared" si="90"/>
        <v>0</v>
      </c>
      <c r="AP138" s="37">
        <f t="shared" si="57"/>
        <v>0</v>
      </c>
      <c r="AQ138" s="37">
        <f t="shared" si="91"/>
        <v>0</v>
      </c>
      <c r="AR138" s="38">
        <f t="shared" si="92"/>
        <v>0</v>
      </c>
      <c r="AS138" s="34"/>
    </row>
    <row r="139" spans="2:45" outlineLevel="1" x14ac:dyDescent="0.2">
      <c r="B139" s="30">
        <f t="shared" si="70"/>
        <v>47939</v>
      </c>
      <c r="C139" s="31">
        <f t="shared" si="71"/>
        <v>99</v>
      </c>
      <c r="D139" s="31">
        <f t="shared" si="58"/>
        <v>4</v>
      </c>
      <c r="E139" s="31">
        <f t="shared" si="72"/>
        <v>2031</v>
      </c>
      <c r="F139" s="31" t="str">
        <f t="shared" si="59"/>
        <v>42031</v>
      </c>
      <c r="G139" s="36">
        <f t="shared" si="73"/>
        <v>0</v>
      </c>
      <c r="H139" s="37">
        <f t="shared" si="74"/>
        <v>0</v>
      </c>
      <c r="I139" s="37">
        <f t="shared" si="60"/>
        <v>0</v>
      </c>
      <c r="J139" s="37">
        <f t="shared" si="75"/>
        <v>0</v>
      </c>
      <c r="K139" s="38">
        <f t="shared" si="93"/>
        <v>0</v>
      </c>
      <c r="L139" s="34"/>
      <c r="M139" s="35">
        <f t="shared" si="61"/>
        <v>53206</v>
      </c>
      <c r="N139" s="31">
        <f t="shared" si="76"/>
        <v>99</v>
      </c>
      <c r="O139" s="31">
        <f t="shared" si="62"/>
        <v>9</v>
      </c>
      <c r="P139" s="31">
        <f t="shared" si="77"/>
        <v>2045</v>
      </c>
      <c r="Q139" s="31" t="str">
        <f t="shared" si="63"/>
        <v>92045</v>
      </c>
      <c r="R139" s="36">
        <f t="shared" si="78"/>
        <v>0</v>
      </c>
      <c r="S139" s="37">
        <f t="shared" si="79"/>
        <v>0</v>
      </c>
      <c r="T139" s="37">
        <f t="shared" si="56"/>
        <v>0</v>
      </c>
      <c r="U139" s="37">
        <f t="shared" si="80"/>
        <v>0</v>
      </c>
      <c r="V139" s="38">
        <f t="shared" si="81"/>
        <v>0</v>
      </c>
      <c r="W139" s="34"/>
      <c r="X139" s="30">
        <f t="shared" si="82"/>
        <v>47939</v>
      </c>
      <c r="Y139" s="31">
        <f t="shared" si="83"/>
        <v>99</v>
      </c>
      <c r="Z139" s="31">
        <f t="shared" si="64"/>
        <v>4</v>
      </c>
      <c r="AA139" s="31">
        <f t="shared" si="84"/>
        <v>2031</v>
      </c>
      <c r="AB139" s="31" t="str">
        <f t="shared" si="65"/>
        <v>42031</v>
      </c>
      <c r="AC139" s="36">
        <f t="shared" si="95"/>
        <v>0</v>
      </c>
      <c r="AD139" s="37">
        <f t="shared" si="85"/>
        <v>0</v>
      </c>
      <c r="AE139" s="37">
        <f t="shared" si="66"/>
        <v>0</v>
      </c>
      <c r="AF139" s="37">
        <f t="shared" si="86"/>
        <v>0</v>
      </c>
      <c r="AG139" s="38">
        <f t="shared" si="94"/>
        <v>0</v>
      </c>
      <c r="AH139" s="34"/>
      <c r="AI139" s="35">
        <f t="shared" si="67"/>
        <v>53966</v>
      </c>
      <c r="AJ139" s="31">
        <f t="shared" si="87"/>
        <v>99</v>
      </c>
      <c r="AK139" s="31">
        <f t="shared" si="68"/>
        <v>10</v>
      </c>
      <c r="AL139" s="31">
        <f t="shared" si="88"/>
        <v>2047</v>
      </c>
      <c r="AM139" s="31" t="str">
        <f t="shared" si="69"/>
        <v>102047</v>
      </c>
      <c r="AN139" s="36">
        <f t="shared" si="89"/>
        <v>0</v>
      </c>
      <c r="AO139" s="37">
        <f t="shared" si="90"/>
        <v>0</v>
      </c>
      <c r="AP139" s="37">
        <f t="shared" si="57"/>
        <v>0</v>
      </c>
      <c r="AQ139" s="37">
        <f t="shared" si="91"/>
        <v>0</v>
      </c>
      <c r="AR139" s="38">
        <f t="shared" si="92"/>
        <v>0</v>
      </c>
      <c r="AS139" s="34"/>
    </row>
    <row r="140" spans="2:45" outlineLevel="1" x14ac:dyDescent="0.2">
      <c r="B140" s="30">
        <f t="shared" si="70"/>
        <v>47969</v>
      </c>
      <c r="C140" s="31">
        <f t="shared" si="71"/>
        <v>100</v>
      </c>
      <c r="D140" s="31">
        <f t="shared" si="58"/>
        <v>5</v>
      </c>
      <c r="E140" s="31">
        <f t="shared" si="72"/>
        <v>2031</v>
      </c>
      <c r="F140" s="31" t="str">
        <f t="shared" si="59"/>
        <v>52031</v>
      </c>
      <c r="G140" s="36">
        <f t="shared" si="73"/>
        <v>0</v>
      </c>
      <c r="H140" s="37">
        <f t="shared" si="74"/>
        <v>0</v>
      </c>
      <c r="I140" s="37">
        <f t="shared" si="60"/>
        <v>0</v>
      </c>
      <c r="J140" s="37">
        <f t="shared" si="75"/>
        <v>0</v>
      </c>
      <c r="K140" s="38">
        <f t="shared" si="93"/>
        <v>0</v>
      </c>
      <c r="L140" s="34"/>
      <c r="M140" s="35">
        <f t="shared" si="61"/>
        <v>53297</v>
      </c>
      <c r="N140" s="31">
        <f t="shared" si="76"/>
        <v>100</v>
      </c>
      <c r="O140" s="31">
        <f t="shared" si="62"/>
        <v>12</v>
      </c>
      <c r="P140" s="31">
        <f t="shared" si="77"/>
        <v>2045</v>
      </c>
      <c r="Q140" s="31" t="str">
        <f t="shared" si="63"/>
        <v>122045</v>
      </c>
      <c r="R140" s="36">
        <f t="shared" si="78"/>
        <v>0</v>
      </c>
      <c r="S140" s="37">
        <f t="shared" si="79"/>
        <v>0</v>
      </c>
      <c r="T140" s="37">
        <f t="shared" si="56"/>
        <v>0</v>
      </c>
      <c r="U140" s="37">
        <f t="shared" si="80"/>
        <v>0</v>
      </c>
      <c r="V140" s="38">
        <f t="shared" si="81"/>
        <v>0</v>
      </c>
      <c r="W140" s="34"/>
      <c r="X140" s="30">
        <f t="shared" si="82"/>
        <v>47969</v>
      </c>
      <c r="Y140" s="31">
        <f t="shared" si="83"/>
        <v>100</v>
      </c>
      <c r="Z140" s="31">
        <f t="shared" si="64"/>
        <v>5</v>
      </c>
      <c r="AA140" s="31">
        <f t="shared" si="84"/>
        <v>2031</v>
      </c>
      <c r="AB140" s="31" t="str">
        <f t="shared" si="65"/>
        <v>52031</v>
      </c>
      <c r="AC140" s="36">
        <f t="shared" si="95"/>
        <v>0</v>
      </c>
      <c r="AD140" s="37">
        <f t="shared" si="85"/>
        <v>0</v>
      </c>
      <c r="AE140" s="37">
        <f t="shared" si="66"/>
        <v>0</v>
      </c>
      <c r="AF140" s="37">
        <f t="shared" si="86"/>
        <v>0</v>
      </c>
      <c r="AG140" s="38">
        <f t="shared" si="94"/>
        <v>0</v>
      </c>
      <c r="AH140" s="34"/>
      <c r="AI140" s="35">
        <f t="shared" si="67"/>
        <v>54058</v>
      </c>
      <c r="AJ140" s="31">
        <f t="shared" si="87"/>
        <v>100</v>
      </c>
      <c r="AK140" s="31">
        <f t="shared" si="68"/>
        <v>1</v>
      </c>
      <c r="AL140" s="31">
        <f t="shared" si="88"/>
        <v>2048</v>
      </c>
      <c r="AM140" s="31" t="str">
        <f t="shared" si="69"/>
        <v>12048</v>
      </c>
      <c r="AN140" s="36">
        <f t="shared" si="89"/>
        <v>0</v>
      </c>
      <c r="AO140" s="37">
        <f t="shared" si="90"/>
        <v>0</v>
      </c>
      <c r="AP140" s="37">
        <f t="shared" si="57"/>
        <v>0</v>
      </c>
      <c r="AQ140" s="37">
        <f t="shared" si="91"/>
        <v>0</v>
      </c>
      <c r="AR140" s="38">
        <f t="shared" si="92"/>
        <v>0</v>
      </c>
      <c r="AS140" s="34"/>
    </row>
    <row r="141" spans="2:45" outlineLevel="1" x14ac:dyDescent="0.2">
      <c r="B141" s="30">
        <f t="shared" si="70"/>
        <v>48000</v>
      </c>
      <c r="C141" s="31">
        <f t="shared" si="71"/>
        <v>101</v>
      </c>
      <c r="D141" s="31">
        <f t="shared" si="58"/>
        <v>6</v>
      </c>
      <c r="E141" s="31">
        <f t="shared" si="72"/>
        <v>2031</v>
      </c>
      <c r="F141" s="31" t="str">
        <f t="shared" si="59"/>
        <v>62031</v>
      </c>
      <c r="G141" s="36">
        <f t="shared" si="73"/>
        <v>0</v>
      </c>
      <c r="H141" s="37">
        <f t="shared" si="74"/>
        <v>0</v>
      </c>
      <c r="I141" s="37">
        <f t="shared" si="60"/>
        <v>0</v>
      </c>
      <c r="J141" s="37">
        <f t="shared" si="75"/>
        <v>0</v>
      </c>
      <c r="K141" s="38">
        <f t="shared" si="93"/>
        <v>0</v>
      </c>
      <c r="L141" s="34"/>
      <c r="M141" s="35">
        <f t="shared" si="61"/>
        <v>53387</v>
      </c>
      <c r="N141" s="31">
        <f t="shared" si="76"/>
        <v>101</v>
      </c>
      <c r="O141" s="31">
        <f t="shared" si="62"/>
        <v>3</v>
      </c>
      <c r="P141" s="31">
        <f t="shared" si="77"/>
        <v>2046</v>
      </c>
      <c r="Q141" s="31" t="str">
        <f t="shared" si="63"/>
        <v>32046</v>
      </c>
      <c r="R141" s="36">
        <f t="shared" si="78"/>
        <v>0</v>
      </c>
      <c r="S141" s="37">
        <f t="shared" si="79"/>
        <v>0</v>
      </c>
      <c r="T141" s="37">
        <f t="shared" si="56"/>
        <v>0</v>
      </c>
      <c r="U141" s="37">
        <f t="shared" si="80"/>
        <v>0</v>
      </c>
      <c r="V141" s="38">
        <f t="shared" si="81"/>
        <v>0</v>
      </c>
      <c r="W141" s="34"/>
      <c r="X141" s="30">
        <f t="shared" si="82"/>
        <v>48000</v>
      </c>
      <c r="Y141" s="31">
        <f t="shared" si="83"/>
        <v>101</v>
      </c>
      <c r="Z141" s="31">
        <f t="shared" si="64"/>
        <v>6</v>
      </c>
      <c r="AA141" s="31">
        <f t="shared" si="84"/>
        <v>2031</v>
      </c>
      <c r="AB141" s="31" t="str">
        <f t="shared" si="65"/>
        <v>62031</v>
      </c>
      <c r="AC141" s="36">
        <f t="shared" si="95"/>
        <v>0</v>
      </c>
      <c r="AD141" s="37">
        <f t="shared" si="85"/>
        <v>0</v>
      </c>
      <c r="AE141" s="37">
        <f t="shared" si="66"/>
        <v>0</v>
      </c>
      <c r="AF141" s="37">
        <f t="shared" si="86"/>
        <v>0</v>
      </c>
      <c r="AG141" s="38">
        <f t="shared" si="94"/>
        <v>0</v>
      </c>
      <c r="AH141" s="34"/>
      <c r="AI141" s="35">
        <f t="shared" si="67"/>
        <v>54149</v>
      </c>
      <c r="AJ141" s="31">
        <f t="shared" si="87"/>
        <v>101</v>
      </c>
      <c r="AK141" s="31">
        <f t="shared" si="68"/>
        <v>4</v>
      </c>
      <c r="AL141" s="31">
        <f t="shared" si="88"/>
        <v>2048</v>
      </c>
      <c r="AM141" s="31" t="str">
        <f t="shared" si="69"/>
        <v>42048</v>
      </c>
      <c r="AN141" s="36">
        <f t="shared" si="89"/>
        <v>0</v>
      </c>
      <c r="AO141" s="37">
        <f t="shared" si="90"/>
        <v>0</v>
      </c>
      <c r="AP141" s="37">
        <f t="shared" si="57"/>
        <v>0</v>
      </c>
      <c r="AQ141" s="37">
        <f t="shared" si="91"/>
        <v>0</v>
      </c>
      <c r="AR141" s="38">
        <f t="shared" si="92"/>
        <v>0</v>
      </c>
      <c r="AS141" s="34"/>
    </row>
    <row r="142" spans="2:45" outlineLevel="1" x14ac:dyDescent="0.2">
      <c r="B142" s="30">
        <f t="shared" si="70"/>
        <v>48030</v>
      </c>
      <c r="C142" s="31">
        <f t="shared" si="71"/>
        <v>102</v>
      </c>
      <c r="D142" s="31">
        <f t="shared" si="58"/>
        <v>7</v>
      </c>
      <c r="E142" s="31">
        <f t="shared" si="72"/>
        <v>2031</v>
      </c>
      <c r="F142" s="31" t="str">
        <f t="shared" si="59"/>
        <v>72031</v>
      </c>
      <c r="G142" s="36">
        <f t="shared" si="73"/>
        <v>0</v>
      </c>
      <c r="H142" s="37">
        <f t="shared" si="74"/>
        <v>0</v>
      </c>
      <c r="I142" s="37">
        <f t="shared" si="60"/>
        <v>0</v>
      </c>
      <c r="J142" s="37">
        <f t="shared" si="75"/>
        <v>0</v>
      </c>
      <c r="K142" s="38">
        <f t="shared" si="93"/>
        <v>0</v>
      </c>
      <c r="L142" s="34"/>
      <c r="M142" s="35">
        <f t="shared" si="61"/>
        <v>53479</v>
      </c>
      <c r="N142" s="31">
        <f t="shared" si="76"/>
        <v>102</v>
      </c>
      <c r="O142" s="31">
        <f t="shared" si="62"/>
        <v>6</v>
      </c>
      <c r="P142" s="31">
        <f t="shared" si="77"/>
        <v>2046</v>
      </c>
      <c r="Q142" s="31" t="str">
        <f t="shared" si="63"/>
        <v>62046</v>
      </c>
      <c r="R142" s="36">
        <f t="shared" si="78"/>
        <v>0</v>
      </c>
      <c r="S142" s="37">
        <f t="shared" si="79"/>
        <v>0</v>
      </c>
      <c r="T142" s="37">
        <f t="shared" si="56"/>
        <v>0</v>
      </c>
      <c r="U142" s="37">
        <f t="shared" si="80"/>
        <v>0</v>
      </c>
      <c r="V142" s="38">
        <f t="shared" si="81"/>
        <v>0</v>
      </c>
      <c r="W142" s="34"/>
      <c r="X142" s="30">
        <f t="shared" si="82"/>
        <v>48030</v>
      </c>
      <c r="Y142" s="31">
        <f t="shared" si="83"/>
        <v>102</v>
      </c>
      <c r="Z142" s="31">
        <f t="shared" si="64"/>
        <v>7</v>
      </c>
      <c r="AA142" s="31">
        <f t="shared" si="84"/>
        <v>2031</v>
      </c>
      <c r="AB142" s="31" t="str">
        <f t="shared" si="65"/>
        <v>72031</v>
      </c>
      <c r="AC142" s="36">
        <f t="shared" si="95"/>
        <v>0</v>
      </c>
      <c r="AD142" s="37">
        <f t="shared" si="85"/>
        <v>0</v>
      </c>
      <c r="AE142" s="37">
        <f t="shared" si="66"/>
        <v>0</v>
      </c>
      <c r="AF142" s="37">
        <f t="shared" si="86"/>
        <v>0</v>
      </c>
      <c r="AG142" s="38">
        <f t="shared" si="94"/>
        <v>0</v>
      </c>
      <c r="AH142" s="34"/>
      <c r="AI142" s="35">
        <f t="shared" si="67"/>
        <v>54240</v>
      </c>
      <c r="AJ142" s="31">
        <f t="shared" si="87"/>
        <v>102</v>
      </c>
      <c r="AK142" s="31">
        <f t="shared" si="68"/>
        <v>7</v>
      </c>
      <c r="AL142" s="31">
        <f t="shared" si="88"/>
        <v>2048</v>
      </c>
      <c r="AM142" s="31" t="str">
        <f t="shared" si="69"/>
        <v>72048</v>
      </c>
      <c r="AN142" s="36">
        <f t="shared" si="89"/>
        <v>0</v>
      </c>
      <c r="AO142" s="37">
        <f t="shared" si="90"/>
        <v>0</v>
      </c>
      <c r="AP142" s="37">
        <f t="shared" si="57"/>
        <v>0</v>
      </c>
      <c r="AQ142" s="37">
        <f t="shared" si="91"/>
        <v>0</v>
      </c>
      <c r="AR142" s="38">
        <f t="shared" si="92"/>
        <v>0</v>
      </c>
      <c r="AS142" s="34"/>
    </row>
    <row r="143" spans="2:45" outlineLevel="1" x14ac:dyDescent="0.2">
      <c r="B143" s="30">
        <f t="shared" si="70"/>
        <v>48061</v>
      </c>
      <c r="C143" s="31">
        <f t="shared" si="71"/>
        <v>103</v>
      </c>
      <c r="D143" s="31">
        <f t="shared" si="58"/>
        <v>8</v>
      </c>
      <c r="E143" s="31">
        <f t="shared" si="72"/>
        <v>2031</v>
      </c>
      <c r="F143" s="31" t="str">
        <f t="shared" si="59"/>
        <v>82031</v>
      </c>
      <c r="G143" s="36">
        <f t="shared" si="73"/>
        <v>0</v>
      </c>
      <c r="H143" s="37">
        <f t="shared" si="74"/>
        <v>0</v>
      </c>
      <c r="I143" s="37">
        <f t="shared" si="60"/>
        <v>0</v>
      </c>
      <c r="J143" s="37">
        <f t="shared" si="75"/>
        <v>0</v>
      </c>
      <c r="K143" s="38">
        <f t="shared" si="93"/>
        <v>0</v>
      </c>
      <c r="L143" s="34"/>
      <c r="M143" s="35">
        <f t="shared" si="61"/>
        <v>53571</v>
      </c>
      <c r="N143" s="31">
        <f t="shared" si="76"/>
        <v>103</v>
      </c>
      <c r="O143" s="31">
        <f t="shared" si="62"/>
        <v>9</v>
      </c>
      <c r="P143" s="31">
        <f t="shared" si="77"/>
        <v>2046</v>
      </c>
      <c r="Q143" s="31" t="str">
        <f t="shared" si="63"/>
        <v>92046</v>
      </c>
      <c r="R143" s="36">
        <f t="shared" si="78"/>
        <v>0</v>
      </c>
      <c r="S143" s="37">
        <f t="shared" si="79"/>
        <v>0</v>
      </c>
      <c r="T143" s="37">
        <f t="shared" si="56"/>
        <v>0</v>
      </c>
      <c r="U143" s="37">
        <f t="shared" si="80"/>
        <v>0</v>
      </c>
      <c r="V143" s="38">
        <f t="shared" si="81"/>
        <v>0</v>
      </c>
      <c r="W143" s="34"/>
      <c r="X143" s="30">
        <f t="shared" si="82"/>
        <v>48061</v>
      </c>
      <c r="Y143" s="31">
        <f t="shared" si="83"/>
        <v>103</v>
      </c>
      <c r="Z143" s="31">
        <f t="shared" si="64"/>
        <v>8</v>
      </c>
      <c r="AA143" s="31">
        <f t="shared" si="84"/>
        <v>2031</v>
      </c>
      <c r="AB143" s="31" t="str">
        <f t="shared" si="65"/>
        <v>82031</v>
      </c>
      <c r="AC143" s="36">
        <f t="shared" si="95"/>
        <v>0</v>
      </c>
      <c r="AD143" s="37">
        <f t="shared" si="85"/>
        <v>0</v>
      </c>
      <c r="AE143" s="37">
        <f t="shared" si="66"/>
        <v>0</v>
      </c>
      <c r="AF143" s="37">
        <f t="shared" si="86"/>
        <v>0</v>
      </c>
      <c r="AG143" s="38">
        <f t="shared" si="94"/>
        <v>0</v>
      </c>
      <c r="AH143" s="34"/>
      <c r="AI143" s="35">
        <f t="shared" si="67"/>
        <v>54332</v>
      </c>
      <c r="AJ143" s="31">
        <f t="shared" si="87"/>
        <v>103</v>
      </c>
      <c r="AK143" s="31">
        <f t="shared" si="68"/>
        <v>10</v>
      </c>
      <c r="AL143" s="31">
        <f t="shared" si="88"/>
        <v>2048</v>
      </c>
      <c r="AM143" s="31" t="str">
        <f t="shared" si="69"/>
        <v>102048</v>
      </c>
      <c r="AN143" s="36">
        <f t="shared" si="89"/>
        <v>0</v>
      </c>
      <c r="AO143" s="37">
        <f t="shared" si="90"/>
        <v>0</v>
      </c>
      <c r="AP143" s="37">
        <f t="shared" si="57"/>
        <v>0</v>
      </c>
      <c r="AQ143" s="37">
        <f t="shared" si="91"/>
        <v>0</v>
      </c>
      <c r="AR143" s="38">
        <f t="shared" si="92"/>
        <v>0</v>
      </c>
      <c r="AS143" s="34"/>
    </row>
    <row r="144" spans="2:45" outlineLevel="1" x14ac:dyDescent="0.2">
      <c r="B144" s="30">
        <f t="shared" si="70"/>
        <v>48092</v>
      </c>
      <c r="C144" s="31">
        <f t="shared" si="71"/>
        <v>104</v>
      </c>
      <c r="D144" s="31">
        <f t="shared" si="58"/>
        <v>9</v>
      </c>
      <c r="E144" s="31">
        <f t="shared" si="72"/>
        <v>2031</v>
      </c>
      <c r="F144" s="31" t="str">
        <f t="shared" si="59"/>
        <v>92031</v>
      </c>
      <c r="G144" s="36">
        <f t="shared" si="73"/>
        <v>0</v>
      </c>
      <c r="H144" s="37">
        <f t="shared" si="74"/>
        <v>0</v>
      </c>
      <c r="I144" s="37">
        <f t="shared" si="60"/>
        <v>0</v>
      </c>
      <c r="J144" s="37">
        <f t="shared" si="75"/>
        <v>0</v>
      </c>
      <c r="K144" s="38">
        <f t="shared" si="93"/>
        <v>0</v>
      </c>
      <c r="L144" s="34"/>
      <c r="M144" s="35">
        <f t="shared" si="61"/>
        <v>53662</v>
      </c>
      <c r="N144" s="31">
        <f t="shared" si="76"/>
        <v>104</v>
      </c>
      <c r="O144" s="31">
        <f t="shared" si="62"/>
        <v>12</v>
      </c>
      <c r="P144" s="31">
        <f t="shared" si="77"/>
        <v>2046</v>
      </c>
      <c r="Q144" s="31" t="str">
        <f t="shared" si="63"/>
        <v>122046</v>
      </c>
      <c r="R144" s="36">
        <f t="shared" si="78"/>
        <v>0</v>
      </c>
      <c r="S144" s="37">
        <f t="shared" si="79"/>
        <v>0</v>
      </c>
      <c r="T144" s="37">
        <f t="shared" si="56"/>
        <v>0</v>
      </c>
      <c r="U144" s="37">
        <f t="shared" si="80"/>
        <v>0</v>
      </c>
      <c r="V144" s="38">
        <f t="shared" si="81"/>
        <v>0</v>
      </c>
      <c r="W144" s="34"/>
      <c r="X144" s="30">
        <f t="shared" si="82"/>
        <v>48092</v>
      </c>
      <c r="Y144" s="31">
        <f t="shared" si="83"/>
        <v>104</v>
      </c>
      <c r="Z144" s="31">
        <f t="shared" si="64"/>
        <v>9</v>
      </c>
      <c r="AA144" s="31">
        <f t="shared" si="84"/>
        <v>2031</v>
      </c>
      <c r="AB144" s="31" t="str">
        <f t="shared" si="65"/>
        <v>92031</v>
      </c>
      <c r="AC144" s="36">
        <f t="shared" si="95"/>
        <v>0</v>
      </c>
      <c r="AD144" s="37">
        <f t="shared" si="85"/>
        <v>0</v>
      </c>
      <c r="AE144" s="37">
        <f t="shared" si="66"/>
        <v>0</v>
      </c>
      <c r="AF144" s="37">
        <f t="shared" si="86"/>
        <v>0</v>
      </c>
      <c r="AG144" s="38">
        <f t="shared" si="94"/>
        <v>0</v>
      </c>
      <c r="AH144" s="34"/>
      <c r="AI144" s="35">
        <f t="shared" si="67"/>
        <v>54424</v>
      </c>
      <c r="AJ144" s="31">
        <f t="shared" si="87"/>
        <v>104</v>
      </c>
      <c r="AK144" s="31">
        <f t="shared" si="68"/>
        <v>1</v>
      </c>
      <c r="AL144" s="31">
        <f t="shared" si="88"/>
        <v>2049</v>
      </c>
      <c r="AM144" s="31" t="str">
        <f t="shared" si="69"/>
        <v>12049</v>
      </c>
      <c r="AN144" s="36">
        <f t="shared" si="89"/>
        <v>0</v>
      </c>
      <c r="AO144" s="37">
        <f t="shared" si="90"/>
        <v>0</v>
      </c>
      <c r="AP144" s="37">
        <f t="shared" si="57"/>
        <v>0</v>
      </c>
      <c r="AQ144" s="37">
        <f t="shared" si="91"/>
        <v>0</v>
      </c>
      <c r="AR144" s="38">
        <f t="shared" si="92"/>
        <v>0</v>
      </c>
      <c r="AS144" s="34"/>
    </row>
    <row r="145" spans="2:45" outlineLevel="1" x14ac:dyDescent="0.2">
      <c r="B145" s="30">
        <f t="shared" si="70"/>
        <v>48122</v>
      </c>
      <c r="C145" s="31">
        <f t="shared" si="71"/>
        <v>105</v>
      </c>
      <c r="D145" s="31">
        <f t="shared" si="58"/>
        <v>10</v>
      </c>
      <c r="E145" s="31">
        <f t="shared" si="72"/>
        <v>2031</v>
      </c>
      <c r="F145" s="31" t="str">
        <f t="shared" si="59"/>
        <v>102031</v>
      </c>
      <c r="G145" s="36">
        <f t="shared" si="73"/>
        <v>0</v>
      </c>
      <c r="H145" s="37">
        <f t="shared" si="74"/>
        <v>0</v>
      </c>
      <c r="I145" s="37">
        <f t="shared" si="60"/>
        <v>0</v>
      </c>
      <c r="J145" s="37">
        <f t="shared" si="75"/>
        <v>0</v>
      </c>
      <c r="K145" s="38">
        <f t="shared" si="93"/>
        <v>0</v>
      </c>
      <c r="L145" s="34"/>
      <c r="M145" s="35">
        <f t="shared" si="61"/>
        <v>53752</v>
      </c>
      <c r="N145" s="31">
        <f t="shared" si="76"/>
        <v>105</v>
      </c>
      <c r="O145" s="31">
        <f t="shared" si="62"/>
        <v>3</v>
      </c>
      <c r="P145" s="31">
        <f t="shared" si="77"/>
        <v>2047</v>
      </c>
      <c r="Q145" s="31" t="str">
        <f t="shared" si="63"/>
        <v>32047</v>
      </c>
      <c r="R145" s="36">
        <f t="shared" si="78"/>
        <v>0</v>
      </c>
      <c r="S145" s="37">
        <f t="shared" si="79"/>
        <v>0</v>
      </c>
      <c r="T145" s="37">
        <f t="shared" si="56"/>
        <v>0</v>
      </c>
      <c r="U145" s="37">
        <f t="shared" si="80"/>
        <v>0</v>
      </c>
      <c r="V145" s="38">
        <f t="shared" si="81"/>
        <v>0</v>
      </c>
      <c r="W145" s="34"/>
      <c r="X145" s="30">
        <f t="shared" si="82"/>
        <v>48122</v>
      </c>
      <c r="Y145" s="31">
        <f t="shared" si="83"/>
        <v>105</v>
      </c>
      <c r="Z145" s="31">
        <f t="shared" si="64"/>
        <v>10</v>
      </c>
      <c r="AA145" s="31">
        <f t="shared" si="84"/>
        <v>2031</v>
      </c>
      <c r="AB145" s="31" t="str">
        <f t="shared" si="65"/>
        <v>102031</v>
      </c>
      <c r="AC145" s="36">
        <f t="shared" si="95"/>
        <v>0</v>
      </c>
      <c r="AD145" s="37">
        <f t="shared" si="85"/>
        <v>0</v>
      </c>
      <c r="AE145" s="37">
        <f t="shared" si="66"/>
        <v>0</v>
      </c>
      <c r="AF145" s="37">
        <f t="shared" si="86"/>
        <v>0</v>
      </c>
      <c r="AG145" s="38">
        <f t="shared" si="94"/>
        <v>0</v>
      </c>
      <c r="AH145" s="34"/>
      <c r="AI145" s="35">
        <f t="shared" si="67"/>
        <v>54514</v>
      </c>
      <c r="AJ145" s="31">
        <f t="shared" si="87"/>
        <v>105</v>
      </c>
      <c r="AK145" s="31">
        <f t="shared" si="68"/>
        <v>4</v>
      </c>
      <c r="AL145" s="31">
        <f t="shared" si="88"/>
        <v>2049</v>
      </c>
      <c r="AM145" s="31" t="str">
        <f t="shared" si="69"/>
        <v>42049</v>
      </c>
      <c r="AN145" s="36">
        <f t="shared" si="89"/>
        <v>0</v>
      </c>
      <c r="AO145" s="37">
        <f t="shared" si="90"/>
        <v>0</v>
      </c>
      <c r="AP145" s="37">
        <f t="shared" si="57"/>
        <v>0</v>
      </c>
      <c r="AQ145" s="37">
        <f t="shared" si="91"/>
        <v>0</v>
      </c>
      <c r="AR145" s="38">
        <f t="shared" si="92"/>
        <v>0</v>
      </c>
      <c r="AS145" s="34"/>
    </row>
    <row r="146" spans="2:45" outlineLevel="1" x14ac:dyDescent="0.2">
      <c r="B146" s="30">
        <f t="shared" si="70"/>
        <v>48153</v>
      </c>
      <c r="C146" s="31">
        <f t="shared" si="71"/>
        <v>106</v>
      </c>
      <c r="D146" s="31">
        <f t="shared" si="58"/>
        <v>11</v>
      </c>
      <c r="E146" s="31">
        <f t="shared" si="72"/>
        <v>2031</v>
      </c>
      <c r="F146" s="31" t="str">
        <f t="shared" si="59"/>
        <v>112031</v>
      </c>
      <c r="G146" s="36">
        <f t="shared" si="73"/>
        <v>0</v>
      </c>
      <c r="H146" s="37">
        <f t="shared" si="74"/>
        <v>0</v>
      </c>
      <c r="I146" s="37">
        <f t="shared" si="60"/>
        <v>0</v>
      </c>
      <c r="J146" s="37">
        <f t="shared" si="75"/>
        <v>0</v>
      </c>
      <c r="K146" s="38">
        <f t="shared" si="93"/>
        <v>0</v>
      </c>
      <c r="L146" s="40"/>
      <c r="M146" s="35">
        <f t="shared" si="61"/>
        <v>53844</v>
      </c>
      <c r="N146" s="31">
        <f t="shared" si="76"/>
        <v>106</v>
      </c>
      <c r="O146" s="31">
        <f t="shared" si="62"/>
        <v>6</v>
      </c>
      <c r="P146" s="31">
        <f t="shared" si="77"/>
        <v>2047</v>
      </c>
      <c r="Q146" s="31" t="str">
        <f t="shared" si="63"/>
        <v>62047</v>
      </c>
      <c r="R146" s="36">
        <f t="shared" si="78"/>
        <v>0</v>
      </c>
      <c r="S146" s="37">
        <f t="shared" si="79"/>
        <v>0</v>
      </c>
      <c r="T146" s="37">
        <f t="shared" si="56"/>
        <v>0</v>
      </c>
      <c r="U146" s="37">
        <f t="shared" si="80"/>
        <v>0</v>
      </c>
      <c r="V146" s="38">
        <f t="shared" si="81"/>
        <v>0</v>
      </c>
      <c r="W146" s="34"/>
      <c r="X146" s="30">
        <f t="shared" si="82"/>
        <v>48153</v>
      </c>
      <c r="Y146" s="31">
        <f t="shared" si="83"/>
        <v>106</v>
      </c>
      <c r="Z146" s="31">
        <f t="shared" si="64"/>
        <v>11</v>
      </c>
      <c r="AA146" s="31">
        <f t="shared" si="84"/>
        <v>2031</v>
      </c>
      <c r="AB146" s="31" t="str">
        <f t="shared" si="65"/>
        <v>112031</v>
      </c>
      <c r="AC146" s="36">
        <f t="shared" si="95"/>
        <v>0</v>
      </c>
      <c r="AD146" s="37">
        <f t="shared" si="85"/>
        <v>0</v>
      </c>
      <c r="AE146" s="37">
        <f t="shared" si="66"/>
        <v>0</v>
      </c>
      <c r="AF146" s="37">
        <f t="shared" si="86"/>
        <v>0</v>
      </c>
      <c r="AG146" s="38">
        <f t="shared" si="94"/>
        <v>0</v>
      </c>
      <c r="AH146" s="40"/>
      <c r="AI146" s="35">
        <f t="shared" si="67"/>
        <v>54605</v>
      </c>
      <c r="AJ146" s="31">
        <f t="shared" si="87"/>
        <v>106</v>
      </c>
      <c r="AK146" s="31">
        <f t="shared" si="68"/>
        <v>7</v>
      </c>
      <c r="AL146" s="31">
        <f t="shared" si="88"/>
        <v>2049</v>
      </c>
      <c r="AM146" s="31" t="str">
        <f t="shared" si="69"/>
        <v>72049</v>
      </c>
      <c r="AN146" s="36">
        <f t="shared" si="89"/>
        <v>0</v>
      </c>
      <c r="AO146" s="37">
        <f t="shared" si="90"/>
        <v>0</v>
      </c>
      <c r="AP146" s="37">
        <f t="shared" si="57"/>
        <v>0</v>
      </c>
      <c r="AQ146" s="37">
        <f t="shared" si="91"/>
        <v>0</v>
      </c>
      <c r="AR146" s="38">
        <f t="shared" si="92"/>
        <v>0</v>
      </c>
      <c r="AS146" s="34"/>
    </row>
    <row r="147" spans="2:45" outlineLevel="1" x14ac:dyDescent="0.2">
      <c r="B147" s="30">
        <f t="shared" si="70"/>
        <v>48183</v>
      </c>
      <c r="C147" s="31">
        <f t="shared" si="71"/>
        <v>107</v>
      </c>
      <c r="D147" s="31">
        <f t="shared" si="58"/>
        <v>12</v>
      </c>
      <c r="E147" s="31">
        <f t="shared" si="72"/>
        <v>2031</v>
      </c>
      <c r="F147" s="31" t="str">
        <f t="shared" si="59"/>
        <v>122031</v>
      </c>
      <c r="G147" s="36">
        <f t="shared" si="73"/>
        <v>0</v>
      </c>
      <c r="H147" s="37">
        <f t="shared" si="74"/>
        <v>0</v>
      </c>
      <c r="I147" s="37">
        <f t="shared" si="60"/>
        <v>0</v>
      </c>
      <c r="J147" s="37">
        <f t="shared" si="75"/>
        <v>0</v>
      </c>
      <c r="K147" s="38">
        <f t="shared" si="93"/>
        <v>0</v>
      </c>
      <c r="L147" s="40"/>
      <c r="M147" s="35">
        <f t="shared" si="61"/>
        <v>53936</v>
      </c>
      <c r="N147" s="31">
        <f t="shared" si="76"/>
        <v>107</v>
      </c>
      <c r="O147" s="31">
        <f t="shared" si="62"/>
        <v>9</v>
      </c>
      <c r="P147" s="31">
        <f t="shared" si="77"/>
        <v>2047</v>
      </c>
      <c r="Q147" s="31" t="str">
        <f t="shared" si="63"/>
        <v>92047</v>
      </c>
      <c r="R147" s="36">
        <f t="shared" si="78"/>
        <v>0</v>
      </c>
      <c r="S147" s="37">
        <f t="shared" si="79"/>
        <v>0</v>
      </c>
      <c r="T147" s="37">
        <f t="shared" si="56"/>
        <v>0</v>
      </c>
      <c r="U147" s="37">
        <f t="shared" si="80"/>
        <v>0</v>
      </c>
      <c r="V147" s="38">
        <f t="shared" si="81"/>
        <v>0</v>
      </c>
      <c r="W147" s="34"/>
      <c r="X147" s="30">
        <f t="shared" si="82"/>
        <v>48183</v>
      </c>
      <c r="Y147" s="31">
        <f t="shared" si="83"/>
        <v>107</v>
      </c>
      <c r="Z147" s="31">
        <f t="shared" si="64"/>
        <v>12</v>
      </c>
      <c r="AA147" s="31">
        <f t="shared" si="84"/>
        <v>2031</v>
      </c>
      <c r="AB147" s="31" t="str">
        <f t="shared" si="65"/>
        <v>122031</v>
      </c>
      <c r="AC147" s="36">
        <f t="shared" si="95"/>
        <v>0</v>
      </c>
      <c r="AD147" s="37">
        <f t="shared" si="85"/>
        <v>0</v>
      </c>
      <c r="AE147" s="37">
        <f t="shared" si="66"/>
        <v>0</v>
      </c>
      <c r="AF147" s="37">
        <f t="shared" si="86"/>
        <v>0</v>
      </c>
      <c r="AG147" s="38">
        <f t="shared" si="94"/>
        <v>0</v>
      </c>
      <c r="AH147" s="40"/>
      <c r="AI147" s="35">
        <f t="shared" si="67"/>
        <v>54697</v>
      </c>
      <c r="AJ147" s="31">
        <f t="shared" si="87"/>
        <v>107</v>
      </c>
      <c r="AK147" s="31">
        <f t="shared" si="68"/>
        <v>10</v>
      </c>
      <c r="AL147" s="31">
        <f t="shared" si="88"/>
        <v>2049</v>
      </c>
      <c r="AM147" s="31" t="str">
        <f t="shared" si="69"/>
        <v>102049</v>
      </c>
      <c r="AN147" s="36">
        <f t="shared" si="89"/>
        <v>0</v>
      </c>
      <c r="AO147" s="37">
        <f t="shared" si="90"/>
        <v>0</v>
      </c>
      <c r="AP147" s="37">
        <f t="shared" si="57"/>
        <v>0</v>
      </c>
      <c r="AQ147" s="37">
        <f t="shared" si="91"/>
        <v>0</v>
      </c>
      <c r="AR147" s="38">
        <f t="shared" si="92"/>
        <v>0</v>
      </c>
      <c r="AS147" s="34"/>
    </row>
    <row r="148" spans="2:45" outlineLevel="1" x14ac:dyDescent="0.2">
      <c r="B148" s="30">
        <f t="shared" si="70"/>
        <v>48214</v>
      </c>
      <c r="C148" s="31">
        <f t="shared" si="71"/>
        <v>108</v>
      </c>
      <c r="D148" s="31">
        <f t="shared" si="58"/>
        <v>1</v>
      </c>
      <c r="E148" s="31">
        <f t="shared" si="72"/>
        <v>2032</v>
      </c>
      <c r="F148" s="31" t="str">
        <f t="shared" si="59"/>
        <v>12032</v>
      </c>
      <c r="G148" s="36">
        <f t="shared" si="73"/>
        <v>0</v>
      </c>
      <c r="H148" s="37">
        <f t="shared" si="74"/>
        <v>0</v>
      </c>
      <c r="I148" s="37">
        <f t="shared" si="60"/>
        <v>0</v>
      </c>
      <c r="J148" s="37">
        <f t="shared" si="75"/>
        <v>0</v>
      </c>
      <c r="K148" s="38">
        <f t="shared" si="93"/>
        <v>0</v>
      </c>
      <c r="L148" s="40"/>
      <c r="M148" s="35">
        <f t="shared" si="61"/>
        <v>54027</v>
      </c>
      <c r="N148" s="31">
        <f t="shared" si="76"/>
        <v>108</v>
      </c>
      <c r="O148" s="31">
        <f t="shared" si="62"/>
        <v>12</v>
      </c>
      <c r="P148" s="31">
        <f t="shared" si="77"/>
        <v>2047</v>
      </c>
      <c r="Q148" s="31" t="str">
        <f t="shared" si="63"/>
        <v>122047</v>
      </c>
      <c r="R148" s="36">
        <f t="shared" si="78"/>
        <v>0</v>
      </c>
      <c r="S148" s="37">
        <f t="shared" si="79"/>
        <v>0</v>
      </c>
      <c r="T148" s="37">
        <f t="shared" si="56"/>
        <v>0</v>
      </c>
      <c r="U148" s="37">
        <f t="shared" si="80"/>
        <v>0</v>
      </c>
      <c r="V148" s="38">
        <f t="shared" si="81"/>
        <v>0</v>
      </c>
      <c r="W148" s="34"/>
      <c r="X148" s="30">
        <f t="shared" si="82"/>
        <v>48214</v>
      </c>
      <c r="Y148" s="31">
        <f t="shared" si="83"/>
        <v>108</v>
      </c>
      <c r="Z148" s="31">
        <f t="shared" si="64"/>
        <v>1</v>
      </c>
      <c r="AA148" s="31">
        <f t="shared" si="84"/>
        <v>2032</v>
      </c>
      <c r="AB148" s="31" t="str">
        <f t="shared" si="65"/>
        <v>12032</v>
      </c>
      <c r="AC148" s="36">
        <f t="shared" si="95"/>
        <v>0</v>
      </c>
      <c r="AD148" s="37">
        <f t="shared" si="85"/>
        <v>0</v>
      </c>
      <c r="AE148" s="37">
        <f t="shared" si="66"/>
        <v>0</v>
      </c>
      <c r="AF148" s="37">
        <f t="shared" si="86"/>
        <v>0</v>
      </c>
      <c r="AG148" s="38">
        <f t="shared" si="94"/>
        <v>0</v>
      </c>
      <c r="AH148" s="40"/>
      <c r="AI148" s="35">
        <f t="shared" si="67"/>
        <v>54789</v>
      </c>
      <c r="AJ148" s="31">
        <f t="shared" si="87"/>
        <v>108</v>
      </c>
      <c r="AK148" s="31">
        <f t="shared" si="68"/>
        <v>1</v>
      </c>
      <c r="AL148" s="31">
        <f t="shared" si="88"/>
        <v>2050</v>
      </c>
      <c r="AM148" s="31" t="str">
        <f t="shared" si="69"/>
        <v>12050</v>
      </c>
      <c r="AN148" s="36">
        <f t="shared" si="89"/>
        <v>0</v>
      </c>
      <c r="AO148" s="37">
        <f t="shared" si="90"/>
        <v>0</v>
      </c>
      <c r="AP148" s="37">
        <f t="shared" si="57"/>
        <v>0</v>
      </c>
      <c r="AQ148" s="37">
        <f t="shared" si="91"/>
        <v>0</v>
      </c>
      <c r="AR148" s="38">
        <f t="shared" si="92"/>
        <v>0</v>
      </c>
      <c r="AS148" s="34"/>
    </row>
    <row r="149" spans="2:45" outlineLevel="1" x14ac:dyDescent="0.2">
      <c r="B149" s="30">
        <f t="shared" si="70"/>
        <v>48245</v>
      </c>
      <c r="C149" s="31">
        <f t="shared" si="71"/>
        <v>109</v>
      </c>
      <c r="D149" s="31">
        <f t="shared" si="58"/>
        <v>2</v>
      </c>
      <c r="E149" s="31">
        <f t="shared" si="72"/>
        <v>2032</v>
      </c>
      <c r="F149" s="31" t="str">
        <f t="shared" si="59"/>
        <v>22032</v>
      </c>
      <c r="G149" s="36">
        <f t="shared" si="73"/>
        <v>0</v>
      </c>
      <c r="H149" s="37">
        <f t="shared" si="74"/>
        <v>0</v>
      </c>
      <c r="I149" s="37">
        <f t="shared" si="60"/>
        <v>0</v>
      </c>
      <c r="J149" s="37">
        <f t="shared" si="75"/>
        <v>0</v>
      </c>
      <c r="K149" s="38">
        <f t="shared" si="93"/>
        <v>0</v>
      </c>
      <c r="L149" s="40"/>
      <c r="M149" s="35">
        <f t="shared" si="61"/>
        <v>54118</v>
      </c>
      <c r="N149" s="31">
        <f t="shared" si="76"/>
        <v>109</v>
      </c>
      <c r="O149" s="31">
        <f t="shared" si="62"/>
        <v>3</v>
      </c>
      <c r="P149" s="31">
        <f t="shared" si="77"/>
        <v>2048</v>
      </c>
      <c r="Q149" s="31" t="str">
        <f t="shared" si="63"/>
        <v>32048</v>
      </c>
      <c r="R149" s="36">
        <f t="shared" si="78"/>
        <v>0</v>
      </c>
      <c r="S149" s="37">
        <f t="shared" si="79"/>
        <v>0</v>
      </c>
      <c r="T149" s="37">
        <f t="shared" si="56"/>
        <v>0</v>
      </c>
      <c r="U149" s="37">
        <f t="shared" si="80"/>
        <v>0</v>
      </c>
      <c r="V149" s="38">
        <f t="shared" si="81"/>
        <v>0</v>
      </c>
      <c r="W149" s="34"/>
      <c r="X149" s="30">
        <f t="shared" si="82"/>
        <v>48245</v>
      </c>
      <c r="Y149" s="31">
        <f t="shared" si="83"/>
        <v>109</v>
      </c>
      <c r="Z149" s="31">
        <f t="shared" si="64"/>
        <v>2</v>
      </c>
      <c r="AA149" s="31">
        <f t="shared" si="84"/>
        <v>2032</v>
      </c>
      <c r="AB149" s="31" t="str">
        <f t="shared" si="65"/>
        <v>22032</v>
      </c>
      <c r="AC149" s="36">
        <f t="shared" si="95"/>
        <v>0</v>
      </c>
      <c r="AD149" s="37">
        <f t="shared" si="85"/>
        <v>0</v>
      </c>
      <c r="AE149" s="37">
        <f t="shared" si="66"/>
        <v>0</v>
      </c>
      <c r="AF149" s="37">
        <f t="shared" si="86"/>
        <v>0</v>
      </c>
      <c r="AG149" s="38">
        <f t="shared" si="94"/>
        <v>0</v>
      </c>
      <c r="AH149" s="40"/>
      <c r="AI149" s="35">
        <f t="shared" si="67"/>
        <v>54879</v>
      </c>
      <c r="AJ149" s="31">
        <f t="shared" si="87"/>
        <v>109</v>
      </c>
      <c r="AK149" s="31">
        <f t="shared" si="68"/>
        <v>4</v>
      </c>
      <c r="AL149" s="31">
        <f t="shared" si="88"/>
        <v>2050</v>
      </c>
      <c r="AM149" s="31" t="str">
        <f t="shared" si="69"/>
        <v>42050</v>
      </c>
      <c r="AN149" s="36">
        <f t="shared" si="89"/>
        <v>0</v>
      </c>
      <c r="AO149" s="37">
        <f t="shared" si="90"/>
        <v>0</v>
      </c>
      <c r="AP149" s="37">
        <f t="shared" si="57"/>
        <v>0</v>
      </c>
      <c r="AQ149" s="37">
        <f t="shared" si="91"/>
        <v>0</v>
      </c>
      <c r="AR149" s="38">
        <f t="shared" si="92"/>
        <v>0</v>
      </c>
      <c r="AS149" s="34"/>
    </row>
    <row r="150" spans="2:45" outlineLevel="1" x14ac:dyDescent="0.2">
      <c r="B150" s="30">
        <f t="shared" si="70"/>
        <v>48274</v>
      </c>
      <c r="C150" s="31">
        <f t="shared" si="71"/>
        <v>110</v>
      </c>
      <c r="D150" s="31">
        <f t="shared" si="58"/>
        <v>3</v>
      </c>
      <c r="E150" s="31">
        <f t="shared" si="72"/>
        <v>2032</v>
      </c>
      <c r="F150" s="31" t="str">
        <f t="shared" si="59"/>
        <v>32032</v>
      </c>
      <c r="G150" s="36">
        <f t="shared" si="73"/>
        <v>0</v>
      </c>
      <c r="H150" s="37">
        <f t="shared" si="74"/>
        <v>0</v>
      </c>
      <c r="I150" s="37">
        <f t="shared" si="60"/>
        <v>0</v>
      </c>
      <c r="J150" s="37">
        <f t="shared" si="75"/>
        <v>0</v>
      </c>
      <c r="K150" s="38">
        <f t="shared" si="93"/>
        <v>0</v>
      </c>
      <c r="L150" s="34"/>
      <c r="M150" s="35">
        <f t="shared" si="61"/>
        <v>54210</v>
      </c>
      <c r="N150" s="31">
        <f t="shared" si="76"/>
        <v>110</v>
      </c>
      <c r="O150" s="31">
        <f t="shared" si="62"/>
        <v>6</v>
      </c>
      <c r="P150" s="31">
        <f t="shared" si="77"/>
        <v>2048</v>
      </c>
      <c r="Q150" s="31" t="str">
        <f t="shared" si="63"/>
        <v>62048</v>
      </c>
      <c r="R150" s="36">
        <f t="shared" si="78"/>
        <v>0</v>
      </c>
      <c r="S150" s="37">
        <f t="shared" si="79"/>
        <v>0</v>
      </c>
      <c r="T150" s="37">
        <f t="shared" si="56"/>
        <v>0</v>
      </c>
      <c r="U150" s="37">
        <f t="shared" si="80"/>
        <v>0</v>
      </c>
      <c r="V150" s="38">
        <f t="shared" si="81"/>
        <v>0</v>
      </c>
      <c r="W150" s="34"/>
      <c r="X150" s="30">
        <f t="shared" si="82"/>
        <v>48274</v>
      </c>
      <c r="Y150" s="31">
        <f t="shared" si="83"/>
        <v>110</v>
      </c>
      <c r="Z150" s="31">
        <f t="shared" si="64"/>
        <v>3</v>
      </c>
      <c r="AA150" s="31">
        <f t="shared" si="84"/>
        <v>2032</v>
      </c>
      <c r="AB150" s="31" t="str">
        <f t="shared" si="65"/>
        <v>32032</v>
      </c>
      <c r="AC150" s="36">
        <f t="shared" si="95"/>
        <v>0</v>
      </c>
      <c r="AD150" s="37">
        <f t="shared" si="85"/>
        <v>0</v>
      </c>
      <c r="AE150" s="37">
        <f t="shared" si="66"/>
        <v>0</v>
      </c>
      <c r="AF150" s="37">
        <f t="shared" si="86"/>
        <v>0</v>
      </c>
      <c r="AG150" s="38">
        <f t="shared" si="94"/>
        <v>0</v>
      </c>
      <c r="AH150" s="34"/>
      <c r="AI150" s="35">
        <f t="shared" si="67"/>
        <v>54970</v>
      </c>
      <c r="AJ150" s="31">
        <f t="shared" si="87"/>
        <v>110</v>
      </c>
      <c r="AK150" s="31">
        <f t="shared" si="68"/>
        <v>7</v>
      </c>
      <c r="AL150" s="31">
        <f t="shared" si="88"/>
        <v>2050</v>
      </c>
      <c r="AM150" s="31" t="str">
        <f t="shared" si="69"/>
        <v>72050</v>
      </c>
      <c r="AN150" s="36">
        <f t="shared" si="89"/>
        <v>0</v>
      </c>
      <c r="AO150" s="37">
        <f t="shared" si="90"/>
        <v>0</v>
      </c>
      <c r="AP150" s="37">
        <f t="shared" si="57"/>
        <v>0</v>
      </c>
      <c r="AQ150" s="37">
        <f t="shared" si="91"/>
        <v>0</v>
      </c>
      <c r="AR150" s="38">
        <f t="shared" si="92"/>
        <v>0</v>
      </c>
      <c r="AS150" s="34"/>
    </row>
    <row r="151" spans="2:45" outlineLevel="1" x14ac:dyDescent="0.2">
      <c r="B151" s="30">
        <f t="shared" si="70"/>
        <v>48305</v>
      </c>
      <c r="C151" s="31">
        <f t="shared" si="71"/>
        <v>111</v>
      </c>
      <c r="D151" s="31">
        <f t="shared" si="58"/>
        <v>4</v>
      </c>
      <c r="E151" s="31">
        <f t="shared" si="72"/>
        <v>2032</v>
      </c>
      <c r="F151" s="31" t="str">
        <f t="shared" si="59"/>
        <v>42032</v>
      </c>
      <c r="G151" s="36">
        <f t="shared" si="73"/>
        <v>0</v>
      </c>
      <c r="H151" s="37">
        <f t="shared" si="74"/>
        <v>0</v>
      </c>
      <c r="I151" s="37">
        <f t="shared" si="60"/>
        <v>0</v>
      </c>
      <c r="J151" s="37">
        <f t="shared" si="75"/>
        <v>0</v>
      </c>
      <c r="K151" s="38">
        <f t="shared" si="93"/>
        <v>0</v>
      </c>
      <c r="L151" s="34"/>
      <c r="M151" s="35">
        <f t="shared" si="61"/>
        <v>54302</v>
      </c>
      <c r="N151" s="31">
        <f t="shared" si="76"/>
        <v>111</v>
      </c>
      <c r="O151" s="31">
        <f t="shared" si="62"/>
        <v>9</v>
      </c>
      <c r="P151" s="31">
        <f t="shared" si="77"/>
        <v>2048</v>
      </c>
      <c r="Q151" s="31" t="str">
        <f t="shared" si="63"/>
        <v>92048</v>
      </c>
      <c r="R151" s="36">
        <f t="shared" si="78"/>
        <v>0</v>
      </c>
      <c r="S151" s="37">
        <f t="shared" si="79"/>
        <v>0</v>
      </c>
      <c r="T151" s="37">
        <f t="shared" si="56"/>
        <v>0</v>
      </c>
      <c r="U151" s="37">
        <f t="shared" si="80"/>
        <v>0</v>
      </c>
      <c r="V151" s="38">
        <f t="shared" si="81"/>
        <v>0</v>
      </c>
      <c r="W151" s="34"/>
      <c r="X151" s="30">
        <f t="shared" si="82"/>
        <v>48305</v>
      </c>
      <c r="Y151" s="31">
        <f t="shared" si="83"/>
        <v>111</v>
      </c>
      <c r="Z151" s="31">
        <f t="shared" si="64"/>
        <v>4</v>
      </c>
      <c r="AA151" s="31">
        <f t="shared" si="84"/>
        <v>2032</v>
      </c>
      <c r="AB151" s="31" t="str">
        <f t="shared" si="65"/>
        <v>42032</v>
      </c>
      <c r="AC151" s="36">
        <f t="shared" si="95"/>
        <v>0</v>
      </c>
      <c r="AD151" s="37">
        <f t="shared" si="85"/>
        <v>0</v>
      </c>
      <c r="AE151" s="37">
        <f t="shared" si="66"/>
        <v>0</v>
      </c>
      <c r="AF151" s="37">
        <f t="shared" si="86"/>
        <v>0</v>
      </c>
      <c r="AG151" s="38">
        <f t="shared" si="94"/>
        <v>0</v>
      </c>
      <c r="AH151" s="34"/>
      <c r="AI151" s="35">
        <f t="shared" si="67"/>
        <v>55062</v>
      </c>
      <c r="AJ151" s="31">
        <f t="shared" si="87"/>
        <v>111</v>
      </c>
      <c r="AK151" s="31">
        <f t="shared" si="68"/>
        <v>10</v>
      </c>
      <c r="AL151" s="31">
        <f t="shared" si="88"/>
        <v>2050</v>
      </c>
      <c r="AM151" s="31" t="str">
        <f t="shared" si="69"/>
        <v>102050</v>
      </c>
      <c r="AN151" s="36">
        <f t="shared" si="89"/>
        <v>0</v>
      </c>
      <c r="AO151" s="37">
        <f t="shared" si="90"/>
        <v>0</v>
      </c>
      <c r="AP151" s="37">
        <f t="shared" si="57"/>
        <v>0</v>
      </c>
      <c r="AQ151" s="37">
        <f t="shared" si="91"/>
        <v>0</v>
      </c>
      <c r="AR151" s="38">
        <f t="shared" si="92"/>
        <v>0</v>
      </c>
      <c r="AS151" s="34"/>
    </row>
    <row r="152" spans="2:45" outlineLevel="1" x14ac:dyDescent="0.2">
      <c r="B152" s="30">
        <f t="shared" si="70"/>
        <v>48335</v>
      </c>
      <c r="C152" s="31">
        <f t="shared" si="71"/>
        <v>112</v>
      </c>
      <c r="D152" s="31">
        <f t="shared" si="58"/>
        <v>5</v>
      </c>
      <c r="E152" s="31">
        <f t="shared" si="72"/>
        <v>2032</v>
      </c>
      <c r="F152" s="31" t="str">
        <f t="shared" si="59"/>
        <v>52032</v>
      </c>
      <c r="G152" s="36">
        <f t="shared" si="73"/>
        <v>0</v>
      </c>
      <c r="H152" s="37">
        <f t="shared" si="74"/>
        <v>0</v>
      </c>
      <c r="I152" s="37">
        <f t="shared" si="60"/>
        <v>0</v>
      </c>
      <c r="J152" s="37">
        <f t="shared" si="75"/>
        <v>0</v>
      </c>
      <c r="K152" s="38">
        <f t="shared" si="93"/>
        <v>0</v>
      </c>
      <c r="L152" s="34"/>
      <c r="M152" s="35">
        <f t="shared" si="61"/>
        <v>54393</v>
      </c>
      <c r="N152" s="31">
        <f t="shared" si="76"/>
        <v>112</v>
      </c>
      <c r="O152" s="31">
        <f t="shared" si="62"/>
        <v>12</v>
      </c>
      <c r="P152" s="31">
        <f t="shared" si="77"/>
        <v>2048</v>
      </c>
      <c r="Q152" s="31" t="str">
        <f t="shared" si="63"/>
        <v>122048</v>
      </c>
      <c r="R152" s="36">
        <f t="shared" si="78"/>
        <v>0</v>
      </c>
      <c r="S152" s="37">
        <f t="shared" si="79"/>
        <v>0</v>
      </c>
      <c r="T152" s="37">
        <f t="shared" si="56"/>
        <v>0</v>
      </c>
      <c r="U152" s="37">
        <f t="shared" si="80"/>
        <v>0</v>
      </c>
      <c r="V152" s="38">
        <f t="shared" si="81"/>
        <v>0</v>
      </c>
      <c r="W152" s="34"/>
      <c r="X152" s="30">
        <f t="shared" si="82"/>
        <v>48335</v>
      </c>
      <c r="Y152" s="31">
        <f t="shared" si="83"/>
        <v>112</v>
      </c>
      <c r="Z152" s="31">
        <f t="shared" si="64"/>
        <v>5</v>
      </c>
      <c r="AA152" s="31">
        <f t="shared" si="84"/>
        <v>2032</v>
      </c>
      <c r="AB152" s="31" t="str">
        <f t="shared" si="65"/>
        <v>52032</v>
      </c>
      <c r="AC152" s="36">
        <f t="shared" si="95"/>
        <v>0</v>
      </c>
      <c r="AD152" s="37">
        <f t="shared" si="85"/>
        <v>0</v>
      </c>
      <c r="AE152" s="37">
        <f t="shared" si="66"/>
        <v>0</v>
      </c>
      <c r="AF152" s="37">
        <f t="shared" si="86"/>
        <v>0</v>
      </c>
      <c r="AG152" s="38">
        <f t="shared" si="94"/>
        <v>0</v>
      </c>
      <c r="AH152" s="34"/>
      <c r="AI152" s="35">
        <f t="shared" si="67"/>
        <v>55154</v>
      </c>
      <c r="AJ152" s="31">
        <f t="shared" si="87"/>
        <v>112</v>
      </c>
      <c r="AK152" s="31">
        <f t="shared" si="68"/>
        <v>1</v>
      </c>
      <c r="AL152" s="31">
        <f t="shared" si="88"/>
        <v>2051</v>
      </c>
      <c r="AM152" s="31" t="str">
        <f t="shared" si="69"/>
        <v>12051</v>
      </c>
      <c r="AN152" s="36">
        <f t="shared" si="89"/>
        <v>0</v>
      </c>
      <c r="AO152" s="37">
        <f t="shared" si="90"/>
        <v>0</v>
      </c>
      <c r="AP152" s="37">
        <f t="shared" si="57"/>
        <v>0</v>
      </c>
      <c r="AQ152" s="37">
        <f t="shared" si="91"/>
        <v>0</v>
      </c>
      <c r="AR152" s="38">
        <f t="shared" si="92"/>
        <v>0</v>
      </c>
      <c r="AS152" s="34"/>
    </row>
    <row r="153" spans="2:45" outlineLevel="1" x14ac:dyDescent="0.2">
      <c r="B153" s="30">
        <f t="shared" si="70"/>
        <v>48366</v>
      </c>
      <c r="C153" s="31">
        <f t="shared" si="71"/>
        <v>113</v>
      </c>
      <c r="D153" s="31">
        <f t="shared" si="58"/>
        <v>6</v>
      </c>
      <c r="E153" s="31">
        <f t="shared" si="72"/>
        <v>2032</v>
      </c>
      <c r="F153" s="31" t="str">
        <f t="shared" si="59"/>
        <v>62032</v>
      </c>
      <c r="G153" s="36">
        <f t="shared" si="73"/>
        <v>0</v>
      </c>
      <c r="H153" s="37">
        <f t="shared" si="74"/>
        <v>0</v>
      </c>
      <c r="I153" s="37">
        <f t="shared" si="60"/>
        <v>0</v>
      </c>
      <c r="J153" s="37">
        <f t="shared" si="75"/>
        <v>0</v>
      </c>
      <c r="K153" s="38">
        <f t="shared" si="93"/>
        <v>0</v>
      </c>
      <c r="L153" s="34"/>
      <c r="M153" s="35">
        <f t="shared" si="61"/>
        <v>54483</v>
      </c>
      <c r="N153" s="31">
        <f t="shared" si="76"/>
        <v>113</v>
      </c>
      <c r="O153" s="31">
        <f t="shared" si="62"/>
        <v>3</v>
      </c>
      <c r="P153" s="31">
        <f t="shared" si="77"/>
        <v>2049</v>
      </c>
      <c r="Q153" s="31" t="str">
        <f t="shared" si="63"/>
        <v>32049</v>
      </c>
      <c r="R153" s="36">
        <f t="shared" si="78"/>
        <v>0</v>
      </c>
      <c r="S153" s="37">
        <f t="shared" si="79"/>
        <v>0</v>
      </c>
      <c r="T153" s="37">
        <f t="shared" si="56"/>
        <v>0</v>
      </c>
      <c r="U153" s="37">
        <f t="shared" si="80"/>
        <v>0</v>
      </c>
      <c r="V153" s="38">
        <f t="shared" si="81"/>
        <v>0</v>
      </c>
      <c r="W153" s="34"/>
      <c r="X153" s="30">
        <f t="shared" si="82"/>
        <v>48366</v>
      </c>
      <c r="Y153" s="31">
        <f t="shared" si="83"/>
        <v>113</v>
      </c>
      <c r="Z153" s="31">
        <f t="shared" si="64"/>
        <v>6</v>
      </c>
      <c r="AA153" s="31">
        <f t="shared" si="84"/>
        <v>2032</v>
      </c>
      <c r="AB153" s="31" t="str">
        <f t="shared" si="65"/>
        <v>62032</v>
      </c>
      <c r="AC153" s="36">
        <f t="shared" si="95"/>
        <v>0</v>
      </c>
      <c r="AD153" s="37">
        <f t="shared" si="85"/>
        <v>0</v>
      </c>
      <c r="AE153" s="37">
        <f t="shared" si="66"/>
        <v>0</v>
      </c>
      <c r="AF153" s="37">
        <f t="shared" si="86"/>
        <v>0</v>
      </c>
      <c r="AG153" s="38">
        <f t="shared" si="94"/>
        <v>0</v>
      </c>
      <c r="AH153" s="34"/>
      <c r="AI153" s="35">
        <f t="shared" si="67"/>
        <v>55244</v>
      </c>
      <c r="AJ153" s="31">
        <f t="shared" si="87"/>
        <v>113</v>
      </c>
      <c r="AK153" s="31">
        <f t="shared" si="68"/>
        <v>4</v>
      </c>
      <c r="AL153" s="31">
        <f t="shared" si="88"/>
        <v>2051</v>
      </c>
      <c r="AM153" s="31" t="str">
        <f t="shared" si="69"/>
        <v>42051</v>
      </c>
      <c r="AN153" s="36">
        <f t="shared" si="89"/>
        <v>0</v>
      </c>
      <c r="AO153" s="37">
        <f t="shared" si="90"/>
        <v>0</v>
      </c>
      <c r="AP153" s="37">
        <f t="shared" si="57"/>
        <v>0</v>
      </c>
      <c r="AQ153" s="37">
        <f t="shared" si="91"/>
        <v>0</v>
      </c>
      <c r="AR153" s="38">
        <f t="shared" si="92"/>
        <v>0</v>
      </c>
      <c r="AS153" s="34"/>
    </row>
    <row r="154" spans="2:45" outlineLevel="1" x14ac:dyDescent="0.2">
      <c r="B154" s="30">
        <f t="shared" si="70"/>
        <v>48396</v>
      </c>
      <c r="C154" s="31">
        <f t="shared" si="71"/>
        <v>114</v>
      </c>
      <c r="D154" s="31">
        <f t="shared" si="58"/>
        <v>7</v>
      </c>
      <c r="E154" s="31">
        <f t="shared" si="72"/>
        <v>2032</v>
      </c>
      <c r="F154" s="31" t="str">
        <f t="shared" si="59"/>
        <v>72032</v>
      </c>
      <c r="G154" s="36">
        <f t="shared" si="73"/>
        <v>0</v>
      </c>
      <c r="H154" s="37">
        <f t="shared" si="74"/>
        <v>0</v>
      </c>
      <c r="I154" s="37">
        <f t="shared" si="60"/>
        <v>0</v>
      </c>
      <c r="J154" s="37">
        <f t="shared" si="75"/>
        <v>0</v>
      </c>
      <c r="K154" s="38">
        <f t="shared" si="93"/>
        <v>0</v>
      </c>
      <c r="L154" s="34"/>
      <c r="M154" s="35">
        <f t="shared" si="61"/>
        <v>54575</v>
      </c>
      <c r="N154" s="31">
        <f t="shared" si="76"/>
        <v>114</v>
      </c>
      <c r="O154" s="31">
        <f t="shared" si="62"/>
        <v>6</v>
      </c>
      <c r="P154" s="31">
        <f t="shared" si="77"/>
        <v>2049</v>
      </c>
      <c r="Q154" s="31" t="str">
        <f t="shared" si="63"/>
        <v>62049</v>
      </c>
      <c r="R154" s="36">
        <f t="shared" si="78"/>
        <v>0</v>
      </c>
      <c r="S154" s="37">
        <f t="shared" si="79"/>
        <v>0</v>
      </c>
      <c r="T154" s="37">
        <f t="shared" si="56"/>
        <v>0</v>
      </c>
      <c r="U154" s="37">
        <f t="shared" si="80"/>
        <v>0</v>
      </c>
      <c r="V154" s="38">
        <f t="shared" si="81"/>
        <v>0</v>
      </c>
      <c r="W154" s="34"/>
      <c r="X154" s="30">
        <f t="shared" si="82"/>
        <v>48396</v>
      </c>
      <c r="Y154" s="31">
        <f t="shared" si="83"/>
        <v>114</v>
      </c>
      <c r="Z154" s="31">
        <f t="shared" si="64"/>
        <v>7</v>
      </c>
      <c r="AA154" s="31">
        <f t="shared" si="84"/>
        <v>2032</v>
      </c>
      <c r="AB154" s="31" t="str">
        <f t="shared" si="65"/>
        <v>72032</v>
      </c>
      <c r="AC154" s="36">
        <f t="shared" si="95"/>
        <v>0</v>
      </c>
      <c r="AD154" s="37">
        <f t="shared" si="85"/>
        <v>0</v>
      </c>
      <c r="AE154" s="37">
        <f t="shared" si="66"/>
        <v>0</v>
      </c>
      <c r="AF154" s="37">
        <f t="shared" si="86"/>
        <v>0</v>
      </c>
      <c r="AG154" s="38">
        <f t="shared" si="94"/>
        <v>0</v>
      </c>
      <c r="AH154" s="34"/>
      <c r="AI154" s="35">
        <f t="shared" si="67"/>
        <v>55335</v>
      </c>
      <c r="AJ154" s="31">
        <f t="shared" si="87"/>
        <v>114</v>
      </c>
      <c r="AK154" s="31">
        <f t="shared" si="68"/>
        <v>7</v>
      </c>
      <c r="AL154" s="31">
        <f t="shared" si="88"/>
        <v>2051</v>
      </c>
      <c r="AM154" s="31" t="str">
        <f t="shared" si="69"/>
        <v>72051</v>
      </c>
      <c r="AN154" s="36">
        <f t="shared" si="89"/>
        <v>0</v>
      </c>
      <c r="AO154" s="37">
        <f t="shared" si="90"/>
        <v>0</v>
      </c>
      <c r="AP154" s="37">
        <f t="shared" si="57"/>
        <v>0</v>
      </c>
      <c r="AQ154" s="37">
        <f t="shared" si="91"/>
        <v>0</v>
      </c>
      <c r="AR154" s="38">
        <f t="shared" si="92"/>
        <v>0</v>
      </c>
      <c r="AS154" s="34"/>
    </row>
    <row r="155" spans="2:45" outlineLevel="1" x14ac:dyDescent="0.2">
      <c r="B155" s="30">
        <f t="shared" si="70"/>
        <v>48427</v>
      </c>
      <c r="C155" s="31">
        <f t="shared" si="71"/>
        <v>115</v>
      </c>
      <c r="D155" s="31">
        <f t="shared" si="58"/>
        <v>8</v>
      </c>
      <c r="E155" s="31">
        <f t="shared" si="72"/>
        <v>2032</v>
      </c>
      <c r="F155" s="31" t="str">
        <f t="shared" si="59"/>
        <v>82032</v>
      </c>
      <c r="G155" s="36">
        <f t="shared" si="73"/>
        <v>0</v>
      </c>
      <c r="H155" s="37">
        <f t="shared" si="74"/>
        <v>0</v>
      </c>
      <c r="I155" s="37">
        <f t="shared" si="60"/>
        <v>0</v>
      </c>
      <c r="J155" s="37">
        <f t="shared" si="75"/>
        <v>0</v>
      </c>
      <c r="K155" s="38">
        <f t="shared" si="93"/>
        <v>0</v>
      </c>
      <c r="L155" s="34"/>
      <c r="M155" s="35">
        <f t="shared" si="61"/>
        <v>54667</v>
      </c>
      <c r="N155" s="31">
        <f t="shared" si="76"/>
        <v>115</v>
      </c>
      <c r="O155" s="31">
        <f t="shared" si="62"/>
        <v>9</v>
      </c>
      <c r="P155" s="31">
        <f t="shared" si="77"/>
        <v>2049</v>
      </c>
      <c r="Q155" s="31" t="str">
        <f t="shared" si="63"/>
        <v>92049</v>
      </c>
      <c r="R155" s="36">
        <f t="shared" si="78"/>
        <v>0</v>
      </c>
      <c r="S155" s="37">
        <f t="shared" si="79"/>
        <v>0</v>
      </c>
      <c r="T155" s="37">
        <f t="shared" si="56"/>
        <v>0</v>
      </c>
      <c r="U155" s="37">
        <f t="shared" si="80"/>
        <v>0</v>
      </c>
      <c r="V155" s="38">
        <f t="shared" si="81"/>
        <v>0</v>
      </c>
      <c r="W155" s="34"/>
      <c r="X155" s="30">
        <f t="shared" si="82"/>
        <v>48427</v>
      </c>
      <c r="Y155" s="31">
        <f t="shared" si="83"/>
        <v>115</v>
      </c>
      <c r="Z155" s="31">
        <f t="shared" si="64"/>
        <v>8</v>
      </c>
      <c r="AA155" s="31">
        <f t="shared" si="84"/>
        <v>2032</v>
      </c>
      <c r="AB155" s="31" t="str">
        <f t="shared" si="65"/>
        <v>82032</v>
      </c>
      <c r="AC155" s="36">
        <f t="shared" si="95"/>
        <v>0</v>
      </c>
      <c r="AD155" s="37">
        <f t="shared" si="85"/>
        <v>0</v>
      </c>
      <c r="AE155" s="37">
        <f t="shared" si="66"/>
        <v>0</v>
      </c>
      <c r="AF155" s="37">
        <f t="shared" si="86"/>
        <v>0</v>
      </c>
      <c r="AG155" s="38">
        <f t="shared" si="94"/>
        <v>0</v>
      </c>
      <c r="AH155" s="34"/>
      <c r="AI155" s="35">
        <f t="shared" si="67"/>
        <v>55427</v>
      </c>
      <c r="AJ155" s="31">
        <f t="shared" si="87"/>
        <v>115</v>
      </c>
      <c r="AK155" s="31">
        <f t="shared" si="68"/>
        <v>10</v>
      </c>
      <c r="AL155" s="31">
        <f t="shared" si="88"/>
        <v>2051</v>
      </c>
      <c r="AM155" s="31" t="str">
        <f t="shared" si="69"/>
        <v>102051</v>
      </c>
      <c r="AN155" s="36">
        <f t="shared" si="89"/>
        <v>0</v>
      </c>
      <c r="AO155" s="37">
        <f t="shared" si="90"/>
        <v>0</v>
      </c>
      <c r="AP155" s="37">
        <f t="shared" si="57"/>
        <v>0</v>
      </c>
      <c r="AQ155" s="37">
        <f t="shared" si="91"/>
        <v>0</v>
      </c>
      <c r="AR155" s="38">
        <f t="shared" si="92"/>
        <v>0</v>
      </c>
      <c r="AS155" s="34"/>
    </row>
    <row r="156" spans="2:45" outlineLevel="1" x14ac:dyDescent="0.2">
      <c r="B156" s="30">
        <f t="shared" si="70"/>
        <v>48458</v>
      </c>
      <c r="C156" s="31">
        <f t="shared" si="71"/>
        <v>116</v>
      </c>
      <c r="D156" s="31">
        <f t="shared" si="58"/>
        <v>9</v>
      </c>
      <c r="E156" s="31">
        <f t="shared" si="72"/>
        <v>2032</v>
      </c>
      <c r="F156" s="31" t="str">
        <f t="shared" si="59"/>
        <v>92032</v>
      </c>
      <c r="G156" s="36">
        <f t="shared" si="73"/>
        <v>0</v>
      </c>
      <c r="H156" s="37">
        <f t="shared" si="74"/>
        <v>0</v>
      </c>
      <c r="I156" s="37">
        <f t="shared" si="60"/>
        <v>0</v>
      </c>
      <c r="J156" s="37">
        <f t="shared" si="75"/>
        <v>0</v>
      </c>
      <c r="K156" s="38">
        <f t="shared" si="93"/>
        <v>0</v>
      </c>
      <c r="L156" s="34"/>
      <c r="M156" s="35">
        <f t="shared" si="61"/>
        <v>54758</v>
      </c>
      <c r="N156" s="31">
        <f t="shared" si="76"/>
        <v>116</v>
      </c>
      <c r="O156" s="31">
        <f t="shared" si="62"/>
        <v>12</v>
      </c>
      <c r="P156" s="31">
        <f t="shared" si="77"/>
        <v>2049</v>
      </c>
      <c r="Q156" s="31" t="str">
        <f t="shared" si="63"/>
        <v>122049</v>
      </c>
      <c r="R156" s="36">
        <f t="shared" si="78"/>
        <v>0</v>
      </c>
      <c r="S156" s="37">
        <f t="shared" si="79"/>
        <v>0</v>
      </c>
      <c r="T156" s="37">
        <f t="shared" si="56"/>
        <v>0</v>
      </c>
      <c r="U156" s="37">
        <f t="shared" si="80"/>
        <v>0</v>
      </c>
      <c r="V156" s="38">
        <f t="shared" si="81"/>
        <v>0</v>
      </c>
      <c r="W156" s="34"/>
      <c r="X156" s="30">
        <f t="shared" si="82"/>
        <v>48458</v>
      </c>
      <c r="Y156" s="31">
        <f t="shared" si="83"/>
        <v>116</v>
      </c>
      <c r="Z156" s="31">
        <f t="shared" si="64"/>
        <v>9</v>
      </c>
      <c r="AA156" s="31">
        <f t="shared" si="84"/>
        <v>2032</v>
      </c>
      <c r="AB156" s="31" t="str">
        <f t="shared" si="65"/>
        <v>92032</v>
      </c>
      <c r="AC156" s="36">
        <f t="shared" si="95"/>
        <v>0</v>
      </c>
      <c r="AD156" s="37">
        <f t="shared" si="85"/>
        <v>0</v>
      </c>
      <c r="AE156" s="37">
        <f t="shared" si="66"/>
        <v>0</v>
      </c>
      <c r="AF156" s="37">
        <f t="shared" si="86"/>
        <v>0</v>
      </c>
      <c r="AG156" s="38">
        <f t="shared" si="94"/>
        <v>0</v>
      </c>
      <c r="AH156" s="34"/>
      <c r="AI156" s="35">
        <f t="shared" si="67"/>
        <v>55519</v>
      </c>
      <c r="AJ156" s="31">
        <f t="shared" si="87"/>
        <v>116</v>
      </c>
      <c r="AK156" s="31">
        <f t="shared" si="68"/>
        <v>1</v>
      </c>
      <c r="AL156" s="31">
        <f t="shared" si="88"/>
        <v>2052</v>
      </c>
      <c r="AM156" s="31" t="str">
        <f t="shared" si="69"/>
        <v>12052</v>
      </c>
      <c r="AN156" s="36">
        <f t="shared" si="89"/>
        <v>0</v>
      </c>
      <c r="AO156" s="37">
        <f t="shared" si="90"/>
        <v>0</v>
      </c>
      <c r="AP156" s="37">
        <f t="shared" si="57"/>
        <v>0</v>
      </c>
      <c r="AQ156" s="37">
        <f t="shared" si="91"/>
        <v>0</v>
      </c>
      <c r="AR156" s="38">
        <f t="shared" si="92"/>
        <v>0</v>
      </c>
      <c r="AS156" s="34"/>
    </row>
    <row r="157" spans="2:45" outlineLevel="1" x14ac:dyDescent="0.2">
      <c r="B157" s="30">
        <f t="shared" si="70"/>
        <v>48488</v>
      </c>
      <c r="C157" s="31">
        <f t="shared" si="71"/>
        <v>117</v>
      </c>
      <c r="D157" s="31">
        <f t="shared" si="58"/>
        <v>10</v>
      </c>
      <c r="E157" s="31">
        <f t="shared" si="72"/>
        <v>2032</v>
      </c>
      <c r="F157" s="31" t="str">
        <f t="shared" si="59"/>
        <v>102032</v>
      </c>
      <c r="G157" s="36">
        <f t="shared" si="73"/>
        <v>0</v>
      </c>
      <c r="H157" s="37">
        <f t="shared" si="74"/>
        <v>0</v>
      </c>
      <c r="I157" s="37">
        <f t="shared" si="60"/>
        <v>0</v>
      </c>
      <c r="J157" s="37">
        <f t="shared" si="75"/>
        <v>0</v>
      </c>
      <c r="K157" s="38">
        <f t="shared" si="93"/>
        <v>0</v>
      </c>
      <c r="L157" s="34"/>
      <c r="M157" s="35">
        <f t="shared" si="61"/>
        <v>54848</v>
      </c>
      <c r="N157" s="31">
        <f t="shared" si="76"/>
        <v>117</v>
      </c>
      <c r="O157" s="31">
        <f t="shared" si="62"/>
        <v>3</v>
      </c>
      <c r="P157" s="31">
        <f t="shared" si="77"/>
        <v>2050</v>
      </c>
      <c r="Q157" s="31" t="str">
        <f t="shared" si="63"/>
        <v>32050</v>
      </c>
      <c r="R157" s="36">
        <f t="shared" si="78"/>
        <v>0</v>
      </c>
      <c r="S157" s="37">
        <f t="shared" si="79"/>
        <v>0</v>
      </c>
      <c r="T157" s="37">
        <f t="shared" si="56"/>
        <v>0</v>
      </c>
      <c r="U157" s="37">
        <f t="shared" si="80"/>
        <v>0</v>
      </c>
      <c r="V157" s="38">
        <f t="shared" si="81"/>
        <v>0</v>
      </c>
      <c r="W157" s="34"/>
      <c r="X157" s="30">
        <f t="shared" si="82"/>
        <v>48488</v>
      </c>
      <c r="Y157" s="31">
        <f t="shared" si="83"/>
        <v>117</v>
      </c>
      <c r="Z157" s="31">
        <f t="shared" si="64"/>
        <v>10</v>
      </c>
      <c r="AA157" s="31">
        <f t="shared" si="84"/>
        <v>2032</v>
      </c>
      <c r="AB157" s="31" t="str">
        <f t="shared" si="65"/>
        <v>102032</v>
      </c>
      <c r="AC157" s="36">
        <f t="shared" si="95"/>
        <v>0</v>
      </c>
      <c r="AD157" s="37">
        <f t="shared" si="85"/>
        <v>0</v>
      </c>
      <c r="AE157" s="37">
        <f t="shared" si="66"/>
        <v>0</v>
      </c>
      <c r="AF157" s="37">
        <f t="shared" si="86"/>
        <v>0</v>
      </c>
      <c r="AG157" s="38">
        <f t="shared" si="94"/>
        <v>0</v>
      </c>
      <c r="AH157" s="34"/>
      <c r="AI157" s="35">
        <f t="shared" si="67"/>
        <v>55610</v>
      </c>
      <c r="AJ157" s="31">
        <f t="shared" si="87"/>
        <v>117</v>
      </c>
      <c r="AK157" s="31">
        <f t="shared" si="68"/>
        <v>4</v>
      </c>
      <c r="AL157" s="31">
        <f t="shared" si="88"/>
        <v>2052</v>
      </c>
      <c r="AM157" s="31" t="str">
        <f t="shared" si="69"/>
        <v>42052</v>
      </c>
      <c r="AN157" s="36">
        <f t="shared" si="89"/>
        <v>0</v>
      </c>
      <c r="AO157" s="37">
        <f t="shared" si="90"/>
        <v>0</v>
      </c>
      <c r="AP157" s="37">
        <f t="shared" si="57"/>
        <v>0</v>
      </c>
      <c r="AQ157" s="37">
        <f t="shared" si="91"/>
        <v>0</v>
      </c>
      <c r="AR157" s="38">
        <f t="shared" si="92"/>
        <v>0</v>
      </c>
      <c r="AS157" s="34"/>
    </row>
    <row r="158" spans="2:45" outlineLevel="1" x14ac:dyDescent="0.2">
      <c r="B158" s="30">
        <f t="shared" si="70"/>
        <v>48519</v>
      </c>
      <c r="C158" s="31">
        <f t="shared" si="71"/>
        <v>118</v>
      </c>
      <c r="D158" s="31">
        <f t="shared" si="58"/>
        <v>11</v>
      </c>
      <c r="E158" s="31">
        <f t="shared" si="72"/>
        <v>2032</v>
      </c>
      <c r="F158" s="31" t="str">
        <f t="shared" si="59"/>
        <v>112032</v>
      </c>
      <c r="G158" s="36">
        <f t="shared" si="73"/>
        <v>0</v>
      </c>
      <c r="H158" s="37">
        <f t="shared" si="74"/>
        <v>0</v>
      </c>
      <c r="I158" s="37">
        <f t="shared" si="60"/>
        <v>0</v>
      </c>
      <c r="J158" s="37">
        <f t="shared" si="75"/>
        <v>0</v>
      </c>
      <c r="K158" s="38">
        <f t="shared" si="93"/>
        <v>0</v>
      </c>
      <c r="L158" s="34"/>
      <c r="M158" s="35">
        <f t="shared" si="61"/>
        <v>54940</v>
      </c>
      <c r="N158" s="31">
        <f t="shared" si="76"/>
        <v>118</v>
      </c>
      <c r="O158" s="31">
        <f t="shared" si="62"/>
        <v>6</v>
      </c>
      <c r="P158" s="31">
        <f t="shared" si="77"/>
        <v>2050</v>
      </c>
      <c r="Q158" s="31" t="str">
        <f t="shared" si="63"/>
        <v>62050</v>
      </c>
      <c r="R158" s="36">
        <f t="shared" si="78"/>
        <v>0</v>
      </c>
      <c r="S158" s="37">
        <f t="shared" si="79"/>
        <v>0</v>
      </c>
      <c r="T158" s="37">
        <f t="shared" si="56"/>
        <v>0</v>
      </c>
      <c r="U158" s="37">
        <f t="shared" si="80"/>
        <v>0</v>
      </c>
      <c r="V158" s="38">
        <f t="shared" si="81"/>
        <v>0</v>
      </c>
      <c r="W158" s="34"/>
      <c r="X158" s="30">
        <f t="shared" si="82"/>
        <v>48519</v>
      </c>
      <c r="Y158" s="31">
        <f t="shared" si="83"/>
        <v>118</v>
      </c>
      <c r="Z158" s="31">
        <f t="shared" si="64"/>
        <v>11</v>
      </c>
      <c r="AA158" s="31">
        <f t="shared" si="84"/>
        <v>2032</v>
      </c>
      <c r="AB158" s="31" t="str">
        <f t="shared" si="65"/>
        <v>112032</v>
      </c>
      <c r="AC158" s="36">
        <f t="shared" si="95"/>
        <v>0</v>
      </c>
      <c r="AD158" s="37">
        <f t="shared" si="85"/>
        <v>0</v>
      </c>
      <c r="AE158" s="37">
        <f t="shared" si="66"/>
        <v>0</v>
      </c>
      <c r="AF158" s="37">
        <f t="shared" si="86"/>
        <v>0</v>
      </c>
      <c r="AG158" s="38">
        <f t="shared" si="94"/>
        <v>0</v>
      </c>
      <c r="AH158" s="34"/>
      <c r="AI158" s="35">
        <f t="shared" si="67"/>
        <v>55701</v>
      </c>
      <c r="AJ158" s="31">
        <f t="shared" si="87"/>
        <v>118</v>
      </c>
      <c r="AK158" s="31">
        <f t="shared" si="68"/>
        <v>7</v>
      </c>
      <c r="AL158" s="31">
        <f t="shared" si="88"/>
        <v>2052</v>
      </c>
      <c r="AM158" s="31" t="str">
        <f t="shared" si="69"/>
        <v>72052</v>
      </c>
      <c r="AN158" s="36">
        <f t="shared" si="89"/>
        <v>0</v>
      </c>
      <c r="AO158" s="37">
        <f t="shared" si="90"/>
        <v>0</v>
      </c>
      <c r="AP158" s="37">
        <f t="shared" si="57"/>
        <v>0</v>
      </c>
      <c r="AQ158" s="37">
        <f t="shared" si="91"/>
        <v>0</v>
      </c>
      <c r="AR158" s="38">
        <f t="shared" si="92"/>
        <v>0</v>
      </c>
      <c r="AS158" s="34"/>
    </row>
    <row r="159" spans="2:45" outlineLevel="1" x14ac:dyDescent="0.2">
      <c r="B159" s="30">
        <f t="shared" si="70"/>
        <v>48549</v>
      </c>
      <c r="C159" s="31">
        <f t="shared" si="71"/>
        <v>119</v>
      </c>
      <c r="D159" s="31">
        <f t="shared" si="58"/>
        <v>12</v>
      </c>
      <c r="E159" s="31">
        <f t="shared" si="72"/>
        <v>2032</v>
      </c>
      <c r="F159" s="31" t="str">
        <f t="shared" si="59"/>
        <v>122032</v>
      </c>
      <c r="G159" s="36">
        <f t="shared" si="73"/>
        <v>0</v>
      </c>
      <c r="H159" s="37">
        <f t="shared" si="74"/>
        <v>0</v>
      </c>
      <c r="I159" s="37">
        <f t="shared" si="60"/>
        <v>0</v>
      </c>
      <c r="J159" s="37">
        <f t="shared" si="75"/>
        <v>0</v>
      </c>
      <c r="K159" s="38">
        <f t="shared" si="93"/>
        <v>0</v>
      </c>
      <c r="L159" s="34"/>
      <c r="M159" s="35">
        <f t="shared" si="61"/>
        <v>55032</v>
      </c>
      <c r="N159" s="31">
        <f t="shared" si="76"/>
        <v>119</v>
      </c>
      <c r="O159" s="31">
        <f t="shared" si="62"/>
        <v>9</v>
      </c>
      <c r="P159" s="31">
        <f t="shared" si="77"/>
        <v>2050</v>
      </c>
      <c r="Q159" s="31" t="str">
        <f t="shared" si="63"/>
        <v>92050</v>
      </c>
      <c r="R159" s="36">
        <f t="shared" si="78"/>
        <v>0</v>
      </c>
      <c r="S159" s="37">
        <f t="shared" si="79"/>
        <v>0</v>
      </c>
      <c r="T159" s="37">
        <f t="shared" si="56"/>
        <v>0</v>
      </c>
      <c r="U159" s="37">
        <f t="shared" si="80"/>
        <v>0</v>
      </c>
      <c r="V159" s="38">
        <f t="shared" si="81"/>
        <v>0</v>
      </c>
      <c r="W159" s="34"/>
      <c r="X159" s="30">
        <f t="shared" si="82"/>
        <v>48549</v>
      </c>
      <c r="Y159" s="31">
        <f t="shared" si="83"/>
        <v>119</v>
      </c>
      <c r="Z159" s="31">
        <f t="shared" si="64"/>
        <v>12</v>
      </c>
      <c r="AA159" s="31">
        <f t="shared" si="84"/>
        <v>2032</v>
      </c>
      <c r="AB159" s="31" t="str">
        <f t="shared" si="65"/>
        <v>122032</v>
      </c>
      <c r="AC159" s="36">
        <f t="shared" si="95"/>
        <v>0</v>
      </c>
      <c r="AD159" s="37">
        <f t="shared" si="85"/>
        <v>0</v>
      </c>
      <c r="AE159" s="37">
        <f t="shared" si="66"/>
        <v>0</v>
      </c>
      <c r="AF159" s="37">
        <f t="shared" si="86"/>
        <v>0</v>
      </c>
      <c r="AG159" s="38">
        <f t="shared" si="94"/>
        <v>0</v>
      </c>
      <c r="AH159" s="34"/>
      <c r="AI159" s="35">
        <f t="shared" si="67"/>
        <v>55793</v>
      </c>
      <c r="AJ159" s="31">
        <f t="shared" si="87"/>
        <v>119</v>
      </c>
      <c r="AK159" s="31">
        <f t="shared" si="68"/>
        <v>10</v>
      </c>
      <c r="AL159" s="31">
        <f t="shared" si="88"/>
        <v>2052</v>
      </c>
      <c r="AM159" s="31" t="str">
        <f t="shared" si="69"/>
        <v>102052</v>
      </c>
      <c r="AN159" s="36">
        <f t="shared" si="89"/>
        <v>0</v>
      </c>
      <c r="AO159" s="37">
        <f t="shared" si="90"/>
        <v>0</v>
      </c>
      <c r="AP159" s="37">
        <f t="shared" si="57"/>
        <v>0</v>
      </c>
      <c r="AQ159" s="37">
        <f t="shared" si="91"/>
        <v>0</v>
      </c>
      <c r="AR159" s="38">
        <f t="shared" si="92"/>
        <v>0</v>
      </c>
      <c r="AS159" s="34"/>
    </row>
    <row r="160" spans="2:45" outlineLevel="1" x14ac:dyDescent="0.2">
      <c r="B160" s="30">
        <f t="shared" si="70"/>
        <v>48580</v>
      </c>
      <c r="C160" s="31">
        <f t="shared" si="71"/>
        <v>120</v>
      </c>
      <c r="D160" s="31">
        <f t="shared" si="58"/>
        <v>1</v>
      </c>
      <c r="E160" s="31">
        <f t="shared" si="72"/>
        <v>2033</v>
      </c>
      <c r="F160" s="31" t="str">
        <f t="shared" si="59"/>
        <v>12033</v>
      </c>
      <c r="G160" s="36">
        <f t="shared" si="73"/>
        <v>0</v>
      </c>
      <c r="H160" s="37">
        <f t="shared" si="74"/>
        <v>0</v>
      </c>
      <c r="I160" s="37">
        <f t="shared" si="60"/>
        <v>0</v>
      </c>
      <c r="J160" s="37">
        <f t="shared" si="75"/>
        <v>0</v>
      </c>
      <c r="K160" s="38">
        <f t="shared" si="93"/>
        <v>0</v>
      </c>
      <c r="L160" s="34"/>
      <c r="M160" s="35">
        <f t="shared" si="61"/>
        <v>55123</v>
      </c>
      <c r="N160" s="31">
        <f t="shared" si="76"/>
        <v>120</v>
      </c>
      <c r="O160" s="31">
        <f t="shared" si="62"/>
        <v>12</v>
      </c>
      <c r="P160" s="31">
        <f t="shared" si="77"/>
        <v>2050</v>
      </c>
      <c r="Q160" s="31" t="str">
        <f t="shared" si="63"/>
        <v>122050</v>
      </c>
      <c r="R160" s="36">
        <f t="shared" si="78"/>
        <v>0</v>
      </c>
      <c r="S160" s="37">
        <f t="shared" si="79"/>
        <v>0</v>
      </c>
      <c r="T160" s="37">
        <f t="shared" si="56"/>
        <v>0</v>
      </c>
      <c r="U160" s="37">
        <f t="shared" si="80"/>
        <v>0</v>
      </c>
      <c r="V160" s="38">
        <f t="shared" si="81"/>
        <v>0</v>
      </c>
      <c r="W160" s="34"/>
      <c r="X160" s="30">
        <f t="shared" si="82"/>
        <v>48580</v>
      </c>
      <c r="Y160" s="31">
        <f t="shared" si="83"/>
        <v>120</v>
      </c>
      <c r="Z160" s="31">
        <f t="shared" si="64"/>
        <v>1</v>
      </c>
      <c r="AA160" s="31">
        <f t="shared" si="84"/>
        <v>2033</v>
      </c>
      <c r="AB160" s="31" t="str">
        <f t="shared" si="65"/>
        <v>12033</v>
      </c>
      <c r="AC160" s="36">
        <f t="shared" si="95"/>
        <v>0</v>
      </c>
      <c r="AD160" s="37">
        <f t="shared" si="85"/>
        <v>0</v>
      </c>
      <c r="AE160" s="37">
        <f t="shared" si="66"/>
        <v>0</v>
      </c>
      <c r="AF160" s="37">
        <f t="shared" si="86"/>
        <v>0</v>
      </c>
      <c r="AG160" s="38">
        <f t="shared" si="94"/>
        <v>0</v>
      </c>
      <c r="AH160" s="34"/>
      <c r="AI160" s="35">
        <f t="shared" si="67"/>
        <v>55885</v>
      </c>
      <c r="AJ160" s="31">
        <f t="shared" si="87"/>
        <v>120</v>
      </c>
      <c r="AK160" s="31">
        <f t="shared" si="68"/>
        <v>1</v>
      </c>
      <c r="AL160" s="31">
        <f t="shared" si="88"/>
        <v>2053</v>
      </c>
      <c r="AM160" s="31" t="str">
        <f t="shared" si="69"/>
        <v>12053</v>
      </c>
      <c r="AN160" s="36">
        <f t="shared" si="89"/>
        <v>0</v>
      </c>
      <c r="AO160" s="37">
        <f t="shared" si="90"/>
        <v>0</v>
      </c>
      <c r="AP160" s="37">
        <f t="shared" si="57"/>
        <v>0</v>
      </c>
      <c r="AQ160" s="37">
        <f t="shared" si="91"/>
        <v>0</v>
      </c>
      <c r="AR160" s="38">
        <f t="shared" si="92"/>
        <v>0</v>
      </c>
      <c r="AS160" s="34"/>
    </row>
    <row r="161" spans="2:45" outlineLevel="1" x14ac:dyDescent="0.2">
      <c r="B161" s="30">
        <f t="shared" si="70"/>
        <v>48611</v>
      </c>
      <c r="C161" s="31">
        <f t="shared" si="71"/>
        <v>121</v>
      </c>
      <c r="D161" s="31">
        <f t="shared" si="58"/>
        <v>2</v>
      </c>
      <c r="E161" s="31">
        <f t="shared" si="72"/>
        <v>2033</v>
      </c>
      <c r="F161" s="31" t="str">
        <f t="shared" si="59"/>
        <v>22033</v>
      </c>
      <c r="G161" s="36">
        <f t="shared" si="73"/>
        <v>0</v>
      </c>
      <c r="H161" s="37">
        <f t="shared" si="74"/>
        <v>0</v>
      </c>
      <c r="I161" s="37">
        <f t="shared" si="60"/>
        <v>0</v>
      </c>
      <c r="J161" s="37">
        <f t="shared" si="75"/>
        <v>0</v>
      </c>
      <c r="K161" s="38">
        <f t="shared" si="93"/>
        <v>0</v>
      </c>
      <c r="L161" s="34"/>
      <c r="M161" s="35">
        <f t="shared" si="61"/>
        <v>55213</v>
      </c>
      <c r="N161" s="31">
        <f t="shared" si="76"/>
        <v>121</v>
      </c>
      <c r="O161" s="31">
        <f t="shared" si="62"/>
        <v>3</v>
      </c>
      <c r="P161" s="31">
        <f t="shared" si="77"/>
        <v>2051</v>
      </c>
      <c r="Q161" s="31" t="str">
        <f t="shared" si="63"/>
        <v>32051</v>
      </c>
      <c r="R161" s="36">
        <f t="shared" si="78"/>
        <v>0</v>
      </c>
      <c r="S161" s="37">
        <f t="shared" si="79"/>
        <v>0</v>
      </c>
      <c r="T161" s="37">
        <f t="shared" si="56"/>
        <v>0</v>
      </c>
      <c r="U161" s="37">
        <f t="shared" si="80"/>
        <v>0</v>
      </c>
      <c r="V161" s="38">
        <f t="shared" si="81"/>
        <v>0</v>
      </c>
      <c r="W161" s="34"/>
      <c r="X161" s="30">
        <f t="shared" si="82"/>
        <v>48611</v>
      </c>
      <c r="Y161" s="31">
        <f t="shared" si="83"/>
        <v>121</v>
      </c>
      <c r="Z161" s="31">
        <f t="shared" si="64"/>
        <v>2</v>
      </c>
      <c r="AA161" s="31">
        <f t="shared" si="84"/>
        <v>2033</v>
      </c>
      <c r="AB161" s="31" t="str">
        <f t="shared" si="65"/>
        <v>22033</v>
      </c>
      <c r="AC161" s="36">
        <f t="shared" si="95"/>
        <v>0</v>
      </c>
      <c r="AD161" s="37">
        <f t="shared" si="85"/>
        <v>0</v>
      </c>
      <c r="AE161" s="37">
        <f t="shared" si="66"/>
        <v>0</v>
      </c>
      <c r="AF161" s="37">
        <f t="shared" si="86"/>
        <v>0</v>
      </c>
      <c r="AG161" s="38">
        <f t="shared" si="94"/>
        <v>0</v>
      </c>
      <c r="AH161" s="34"/>
      <c r="AI161" s="35">
        <f t="shared" si="67"/>
        <v>55975</v>
      </c>
      <c r="AJ161" s="31">
        <f t="shared" si="87"/>
        <v>121</v>
      </c>
      <c r="AK161" s="31">
        <f t="shared" si="68"/>
        <v>4</v>
      </c>
      <c r="AL161" s="31">
        <f t="shared" si="88"/>
        <v>2053</v>
      </c>
      <c r="AM161" s="31" t="str">
        <f t="shared" si="69"/>
        <v>42053</v>
      </c>
      <c r="AN161" s="36">
        <f t="shared" si="89"/>
        <v>0</v>
      </c>
      <c r="AO161" s="37">
        <f t="shared" si="90"/>
        <v>0</v>
      </c>
      <c r="AP161" s="37">
        <f t="shared" si="57"/>
        <v>0</v>
      </c>
      <c r="AQ161" s="37">
        <f t="shared" si="91"/>
        <v>0</v>
      </c>
      <c r="AR161" s="38">
        <f t="shared" si="92"/>
        <v>0</v>
      </c>
      <c r="AS161" s="34"/>
    </row>
    <row r="162" spans="2:45" outlineLevel="1" x14ac:dyDescent="0.2">
      <c r="B162" s="30">
        <f t="shared" si="70"/>
        <v>48639</v>
      </c>
      <c r="C162" s="31">
        <f t="shared" si="71"/>
        <v>122</v>
      </c>
      <c r="D162" s="31">
        <f t="shared" si="58"/>
        <v>3</v>
      </c>
      <c r="E162" s="31">
        <f t="shared" si="72"/>
        <v>2033</v>
      </c>
      <c r="F162" s="31" t="str">
        <f t="shared" si="59"/>
        <v>32033</v>
      </c>
      <c r="G162" s="36">
        <f t="shared" si="73"/>
        <v>0</v>
      </c>
      <c r="H162" s="37">
        <f t="shared" si="74"/>
        <v>0</v>
      </c>
      <c r="I162" s="37">
        <f t="shared" si="60"/>
        <v>0</v>
      </c>
      <c r="J162" s="37">
        <f t="shared" si="75"/>
        <v>0</v>
      </c>
      <c r="K162" s="38">
        <f t="shared" si="93"/>
        <v>0</v>
      </c>
      <c r="L162" s="34"/>
      <c r="M162" s="35">
        <f t="shared" si="61"/>
        <v>55305</v>
      </c>
      <c r="N162" s="31">
        <f t="shared" si="76"/>
        <v>122</v>
      </c>
      <c r="O162" s="31">
        <f t="shared" si="62"/>
        <v>6</v>
      </c>
      <c r="P162" s="31">
        <f t="shared" si="77"/>
        <v>2051</v>
      </c>
      <c r="Q162" s="31" t="str">
        <f t="shared" si="63"/>
        <v>62051</v>
      </c>
      <c r="R162" s="36">
        <f t="shared" si="78"/>
        <v>0</v>
      </c>
      <c r="S162" s="37">
        <f t="shared" si="79"/>
        <v>0</v>
      </c>
      <c r="T162" s="37">
        <f t="shared" si="56"/>
        <v>0</v>
      </c>
      <c r="U162" s="37">
        <f t="shared" si="80"/>
        <v>0</v>
      </c>
      <c r="V162" s="38">
        <f t="shared" si="81"/>
        <v>0</v>
      </c>
      <c r="W162" s="34"/>
      <c r="X162" s="30">
        <f t="shared" si="82"/>
        <v>48639</v>
      </c>
      <c r="Y162" s="31">
        <f t="shared" si="83"/>
        <v>122</v>
      </c>
      <c r="Z162" s="31">
        <f t="shared" si="64"/>
        <v>3</v>
      </c>
      <c r="AA162" s="31">
        <f t="shared" si="84"/>
        <v>2033</v>
      </c>
      <c r="AB162" s="31" t="str">
        <f t="shared" si="65"/>
        <v>32033</v>
      </c>
      <c r="AC162" s="36">
        <f t="shared" si="95"/>
        <v>0</v>
      </c>
      <c r="AD162" s="37">
        <f t="shared" si="85"/>
        <v>0</v>
      </c>
      <c r="AE162" s="37">
        <f t="shared" si="66"/>
        <v>0</v>
      </c>
      <c r="AF162" s="37">
        <f t="shared" si="86"/>
        <v>0</v>
      </c>
      <c r="AG162" s="38">
        <f t="shared" si="94"/>
        <v>0</v>
      </c>
      <c r="AH162" s="34"/>
      <c r="AI162" s="35">
        <f t="shared" si="67"/>
        <v>56066</v>
      </c>
      <c r="AJ162" s="31">
        <f t="shared" si="87"/>
        <v>122</v>
      </c>
      <c r="AK162" s="31">
        <f t="shared" si="68"/>
        <v>7</v>
      </c>
      <c r="AL162" s="31">
        <f t="shared" si="88"/>
        <v>2053</v>
      </c>
      <c r="AM162" s="31" t="str">
        <f t="shared" si="69"/>
        <v>72053</v>
      </c>
      <c r="AN162" s="36">
        <f t="shared" si="89"/>
        <v>0</v>
      </c>
      <c r="AO162" s="37">
        <f t="shared" si="90"/>
        <v>0</v>
      </c>
      <c r="AP162" s="37">
        <f t="shared" si="57"/>
        <v>0</v>
      </c>
      <c r="AQ162" s="37">
        <f t="shared" si="91"/>
        <v>0</v>
      </c>
      <c r="AR162" s="38">
        <f t="shared" si="92"/>
        <v>0</v>
      </c>
      <c r="AS162" s="34"/>
    </row>
    <row r="163" spans="2:45" outlineLevel="1" x14ac:dyDescent="0.2">
      <c r="B163" s="30">
        <f t="shared" si="70"/>
        <v>48670</v>
      </c>
      <c r="C163" s="31">
        <f t="shared" si="71"/>
        <v>123</v>
      </c>
      <c r="D163" s="31">
        <f t="shared" si="58"/>
        <v>4</v>
      </c>
      <c r="E163" s="31">
        <f t="shared" si="72"/>
        <v>2033</v>
      </c>
      <c r="F163" s="31" t="str">
        <f t="shared" si="59"/>
        <v>42033</v>
      </c>
      <c r="G163" s="36">
        <f t="shared" si="73"/>
        <v>0</v>
      </c>
      <c r="H163" s="37">
        <f t="shared" si="74"/>
        <v>0</v>
      </c>
      <c r="I163" s="37">
        <f t="shared" si="60"/>
        <v>0</v>
      </c>
      <c r="J163" s="37">
        <f t="shared" si="75"/>
        <v>0</v>
      </c>
      <c r="K163" s="38">
        <f t="shared" si="93"/>
        <v>0</v>
      </c>
      <c r="L163" s="34"/>
      <c r="M163" s="35">
        <f t="shared" si="61"/>
        <v>55397</v>
      </c>
      <c r="N163" s="31">
        <f t="shared" si="76"/>
        <v>123</v>
      </c>
      <c r="O163" s="31">
        <f t="shared" si="62"/>
        <v>9</v>
      </c>
      <c r="P163" s="31">
        <f t="shared" si="77"/>
        <v>2051</v>
      </c>
      <c r="Q163" s="31" t="str">
        <f t="shared" si="63"/>
        <v>92051</v>
      </c>
      <c r="R163" s="36">
        <f t="shared" si="78"/>
        <v>0</v>
      </c>
      <c r="S163" s="37">
        <f t="shared" si="79"/>
        <v>0</v>
      </c>
      <c r="T163" s="37">
        <f t="shared" si="56"/>
        <v>0</v>
      </c>
      <c r="U163" s="37">
        <f t="shared" si="80"/>
        <v>0</v>
      </c>
      <c r="V163" s="38">
        <f t="shared" si="81"/>
        <v>0</v>
      </c>
      <c r="W163" s="34"/>
      <c r="X163" s="30">
        <f t="shared" si="82"/>
        <v>48670</v>
      </c>
      <c r="Y163" s="31">
        <f t="shared" si="83"/>
        <v>123</v>
      </c>
      <c r="Z163" s="31">
        <f t="shared" si="64"/>
        <v>4</v>
      </c>
      <c r="AA163" s="31">
        <f t="shared" si="84"/>
        <v>2033</v>
      </c>
      <c r="AB163" s="31" t="str">
        <f t="shared" si="65"/>
        <v>42033</v>
      </c>
      <c r="AC163" s="36">
        <f t="shared" si="95"/>
        <v>0</v>
      </c>
      <c r="AD163" s="37">
        <f t="shared" si="85"/>
        <v>0</v>
      </c>
      <c r="AE163" s="37">
        <f t="shared" si="66"/>
        <v>0</v>
      </c>
      <c r="AF163" s="37">
        <f t="shared" si="86"/>
        <v>0</v>
      </c>
      <c r="AG163" s="38">
        <f t="shared" si="94"/>
        <v>0</v>
      </c>
      <c r="AH163" s="34"/>
      <c r="AI163" s="35">
        <f t="shared" si="67"/>
        <v>56158</v>
      </c>
      <c r="AJ163" s="31">
        <f t="shared" si="87"/>
        <v>123</v>
      </c>
      <c r="AK163" s="31">
        <f t="shared" si="68"/>
        <v>10</v>
      </c>
      <c r="AL163" s="31">
        <f t="shared" si="88"/>
        <v>2053</v>
      </c>
      <c r="AM163" s="31" t="str">
        <f t="shared" si="69"/>
        <v>102053</v>
      </c>
      <c r="AN163" s="36">
        <f t="shared" si="89"/>
        <v>0</v>
      </c>
      <c r="AO163" s="37">
        <f t="shared" si="90"/>
        <v>0</v>
      </c>
      <c r="AP163" s="37">
        <f t="shared" si="57"/>
        <v>0</v>
      </c>
      <c r="AQ163" s="37">
        <f t="shared" si="91"/>
        <v>0</v>
      </c>
      <c r="AR163" s="38">
        <f t="shared" si="92"/>
        <v>0</v>
      </c>
      <c r="AS163" s="34"/>
    </row>
    <row r="164" spans="2:45" outlineLevel="1" x14ac:dyDescent="0.2">
      <c r="B164" s="30">
        <f t="shared" si="70"/>
        <v>48700</v>
      </c>
      <c r="C164" s="31">
        <f t="shared" si="71"/>
        <v>124</v>
      </c>
      <c r="D164" s="31">
        <f t="shared" si="58"/>
        <v>5</v>
      </c>
      <c r="E164" s="31">
        <f t="shared" si="72"/>
        <v>2033</v>
      </c>
      <c r="F164" s="31" t="str">
        <f t="shared" si="59"/>
        <v>52033</v>
      </c>
      <c r="G164" s="36">
        <f t="shared" si="73"/>
        <v>0</v>
      </c>
      <c r="H164" s="37">
        <f t="shared" si="74"/>
        <v>0</v>
      </c>
      <c r="I164" s="37">
        <f t="shared" si="60"/>
        <v>0</v>
      </c>
      <c r="J164" s="37">
        <f t="shared" si="75"/>
        <v>0</v>
      </c>
      <c r="K164" s="38">
        <f t="shared" si="93"/>
        <v>0</v>
      </c>
      <c r="L164" s="34"/>
      <c r="M164" s="35">
        <f t="shared" si="61"/>
        <v>55488</v>
      </c>
      <c r="N164" s="31">
        <f t="shared" si="76"/>
        <v>124</v>
      </c>
      <c r="O164" s="31">
        <f t="shared" si="62"/>
        <v>12</v>
      </c>
      <c r="P164" s="31">
        <f t="shared" si="77"/>
        <v>2051</v>
      </c>
      <c r="Q164" s="31" t="str">
        <f t="shared" si="63"/>
        <v>122051</v>
      </c>
      <c r="R164" s="36">
        <f t="shared" si="78"/>
        <v>0</v>
      </c>
      <c r="S164" s="37">
        <f t="shared" si="79"/>
        <v>0</v>
      </c>
      <c r="T164" s="37">
        <f t="shared" si="56"/>
        <v>0</v>
      </c>
      <c r="U164" s="37">
        <f t="shared" si="80"/>
        <v>0</v>
      </c>
      <c r="V164" s="38">
        <f t="shared" si="81"/>
        <v>0</v>
      </c>
      <c r="W164" s="34"/>
      <c r="X164" s="30">
        <f t="shared" si="82"/>
        <v>48700</v>
      </c>
      <c r="Y164" s="31">
        <f t="shared" si="83"/>
        <v>124</v>
      </c>
      <c r="Z164" s="31">
        <f t="shared" si="64"/>
        <v>5</v>
      </c>
      <c r="AA164" s="31">
        <f t="shared" si="84"/>
        <v>2033</v>
      </c>
      <c r="AB164" s="31" t="str">
        <f t="shared" si="65"/>
        <v>52033</v>
      </c>
      <c r="AC164" s="36">
        <f t="shared" si="95"/>
        <v>0</v>
      </c>
      <c r="AD164" s="37">
        <f t="shared" si="85"/>
        <v>0</v>
      </c>
      <c r="AE164" s="37">
        <f t="shared" si="66"/>
        <v>0</v>
      </c>
      <c r="AF164" s="37">
        <f t="shared" si="86"/>
        <v>0</v>
      </c>
      <c r="AG164" s="38">
        <f t="shared" si="94"/>
        <v>0</v>
      </c>
      <c r="AH164" s="34"/>
      <c r="AI164" s="35">
        <f t="shared" si="67"/>
        <v>56250</v>
      </c>
      <c r="AJ164" s="31">
        <f t="shared" si="87"/>
        <v>124</v>
      </c>
      <c r="AK164" s="31">
        <f t="shared" si="68"/>
        <v>1</v>
      </c>
      <c r="AL164" s="31">
        <f t="shared" si="88"/>
        <v>2054</v>
      </c>
      <c r="AM164" s="31" t="str">
        <f t="shared" si="69"/>
        <v>12054</v>
      </c>
      <c r="AN164" s="36">
        <f t="shared" si="89"/>
        <v>0</v>
      </c>
      <c r="AO164" s="37">
        <f t="shared" si="90"/>
        <v>0</v>
      </c>
      <c r="AP164" s="37">
        <f t="shared" si="57"/>
        <v>0</v>
      </c>
      <c r="AQ164" s="37">
        <f t="shared" si="91"/>
        <v>0</v>
      </c>
      <c r="AR164" s="38">
        <f t="shared" si="92"/>
        <v>0</v>
      </c>
      <c r="AS164" s="34"/>
    </row>
    <row r="165" spans="2:45" outlineLevel="1" x14ac:dyDescent="0.2">
      <c r="B165" s="30">
        <f t="shared" si="70"/>
        <v>48731</v>
      </c>
      <c r="C165" s="31">
        <f t="shared" si="71"/>
        <v>125</v>
      </c>
      <c r="D165" s="31">
        <f t="shared" si="58"/>
        <v>6</v>
      </c>
      <c r="E165" s="31">
        <f t="shared" si="72"/>
        <v>2033</v>
      </c>
      <c r="F165" s="31" t="str">
        <f t="shared" si="59"/>
        <v>62033</v>
      </c>
      <c r="G165" s="36">
        <f t="shared" si="73"/>
        <v>0</v>
      </c>
      <c r="H165" s="37">
        <f t="shared" si="74"/>
        <v>0</v>
      </c>
      <c r="I165" s="37">
        <f t="shared" si="60"/>
        <v>0</v>
      </c>
      <c r="J165" s="37">
        <f t="shared" si="75"/>
        <v>0</v>
      </c>
      <c r="K165" s="38">
        <f t="shared" si="93"/>
        <v>0</v>
      </c>
      <c r="L165" s="34"/>
      <c r="M165" s="35">
        <f t="shared" si="61"/>
        <v>55579</v>
      </c>
      <c r="N165" s="31">
        <f t="shared" si="76"/>
        <v>125</v>
      </c>
      <c r="O165" s="31">
        <f t="shared" si="62"/>
        <v>3</v>
      </c>
      <c r="P165" s="31">
        <f t="shared" si="77"/>
        <v>2052</v>
      </c>
      <c r="Q165" s="31" t="str">
        <f t="shared" si="63"/>
        <v>32052</v>
      </c>
      <c r="R165" s="36">
        <f t="shared" si="78"/>
        <v>0</v>
      </c>
      <c r="S165" s="37">
        <f t="shared" si="79"/>
        <v>0</v>
      </c>
      <c r="T165" s="37">
        <f t="shared" si="56"/>
        <v>0</v>
      </c>
      <c r="U165" s="37">
        <f t="shared" si="80"/>
        <v>0</v>
      </c>
      <c r="V165" s="38">
        <f t="shared" si="81"/>
        <v>0</v>
      </c>
      <c r="W165" s="34"/>
      <c r="X165" s="30">
        <f t="shared" si="82"/>
        <v>48731</v>
      </c>
      <c r="Y165" s="31">
        <f t="shared" si="83"/>
        <v>125</v>
      </c>
      <c r="Z165" s="31">
        <f t="shared" si="64"/>
        <v>6</v>
      </c>
      <c r="AA165" s="31">
        <f t="shared" si="84"/>
        <v>2033</v>
      </c>
      <c r="AB165" s="31" t="str">
        <f t="shared" si="65"/>
        <v>62033</v>
      </c>
      <c r="AC165" s="36">
        <f t="shared" si="95"/>
        <v>0</v>
      </c>
      <c r="AD165" s="37">
        <f t="shared" si="85"/>
        <v>0</v>
      </c>
      <c r="AE165" s="37">
        <f t="shared" si="66"/>
        <v>0</v>
      </c>
      <c r="AF165" s="37">
        <f t="shared" si="86"/>
        <v>0</v>
      </c>
      <c r="AG165" s="38">
        <f t="shared" si="94"/>
        <v>0</v>
      </c>
      <c r="AH165" s="34"/>
      <c r="AI165" s="35">
        <f t="shared" si="67"/>
        <v>56340</v>
      </c>
      <c r="AJ165" s="31">
        <f t="shared" si="87"/>
        <v>125</v>
      </c>
      <c r="AK165" s="31">
        <f t="shared" si="68"/>
        <v>4</v>
      </c>
      <c r="AL165" s="31">
        <f t="shared" si="88"/>
        <v>2054</v>
      </c>
      <c r="AM165" s="31" t="str">
        <f t="shared" si="69"/>
        <v>42054</v>
      </c>
      <c r="AN165" s="36">
        <f t="shared" si="89"/>
        <v>0</v>
      </c>
      <c r="AO165" s="37">
        <f t="shared" si="90"/>
        <v>0</v>
      </c>
      <c r="AP165" s="37">
        <f t="shared" si="57"/>
        <v>0</v>
      </c>
      <c r="AQ165" s="37">
        <f t="shared" si="91"/>
        <v>0</v>
      </c>
      <c r="AR165" s="38">
        <f t="shared" si="92"/>
        <v>0</v>
      </c>
      <c r="AS165" s="34"/>
    </row>
    <row r="166" spans="2:45" outlineLevel="1" x14ac:dyDescent="0.2">
      <c r="B166" s="30">
        <f t="shared" si="70"/>
        <v>48761</v>
      </c>
      <c r="C166" s="31">
        <f t="shared" si="71"/>
        <v>126</v>
      </c>
      <c r="D166" s="31">
        <f t="shared" si="58"/>
        <v>7</v>
      </c>
      <c r="E166" s="31">
        <f t="shared" si="72"/>
        <v>2033</v>
      </c>
      <c r="F166" s="31" t="str">
        <f t="shared" si="59"/>
        <v>72033</v>
      </c>
      <c r="G166" s="36">
        <f t="shared" si="73"/>
        <v>0</v>
      </c>
      <c r="H166" s="37">
        <f t="shared" si="74"/>
        <v>0</v>
      </c>
      <c r="I166" s="37">
        <f t="shared" si="60"/>
        <v>0</v>
      </c>
      <c r="J166" s="37">
        <f t="shared" si="75"/>
        <v>0</v>
      </c>
      <c r="K166" s="38">
        <f t="shared" si="93"/>
        <v>0</v>
      </c>
      <c r="L166" s="34"/>
      <c r="M166" s="35">
        <f t="shared" si="61"/>
        <v>55671</v>
      </c>
      <c r="N166" s="31">
        <f t="shared" si="76"/>
        <v>126</v>
      </c>
      <c r="O166" s="31">
        <f t="shared" si="62"/>
        <v>6</v>
      </c>
      <c r="P166" s="31">
        <f t="shared" si="77"/>
        <v>2052</v>
      </c>
      <c r="Q166" s="31" t="str">
        <f t="shared" si="63"/>
        <v>62052</v>
      </c>
      <c r="R166" s="36">
        <f t="shared" si="78"/>
        <v>0</v>
      </c>
      <c r="S166" s="37">
        <f t="shared" si="79"/>
        <v>0</v>
      </c>
      <c r="T166" s="37">
        <f t="shared" si="56"/>
        <v>0</v>
      </c>
      <c r="U166" s="37">
        <f t="shared" si="80"/>
        <v>0</v>
      </c>
      <c r="V166" s="38">
        <f t="shared" si="81"/>
        <v>0</v>
      </c>
      <c r="W166" s="34"/>
      <c r="X166" s="30">
        <f t="shared" si="82"/>
        <v>48761</v>
      </c>
      <c r="Y166" s="31">
        <f t="shared" si="83"/>
        <v>126</v>
      </c>
      <c r="Z166" s="31">
        <f t="shared" si="64"/>
        <v>7</v>
      </c>
      <c r="AA166" s="31">
        <f t="shared" si="84"/>
        <v>2033</v>
      </c>
      <c r="AB166" s="31" t="str">
        <f t="shared" si="65"/>
        <v>72033</v>
      </c>
      <c r="AC166" s="36">
        <f t="shared" si="95"/>
        <v>0</v>
      </c>
      <c r="AD166" s="37">
        <f t="shared" si="85"/>
        <v>0</v>
      </c>
      <c r="AE166" s="37">
        <f t="shared" si="66"/>
        <v>0</v>
      </c>
      <c r="AF166" s="37">
        <f t="shared" si="86"/>
        <v>0</v>
      </c>
      <c r="AG166" s="38">
        <f t="shared" si="94"/>
        <v>0</v>
      </c>
      <c r="AH166" s="34"/>
      <c r="AI166" s="35">
        <f t="shared" si="67"/>
        <v>56431</v>
      </c>
      <c r="AJ166" s="31">
        <f t="shared" si="87"/>
        <v>126</v>
      </c>
      <c r="AK166" s="31">
        <f t="shared" si="68"/>
        <v>7</v>
      </c>
      <c r="AL166" s="31">
        <f t="shared" si="88"/>
        <v>2054</v>
      </c>
      <c r="AM166" s="31" t="str">
        <f t="shared" si="69"/>
        <v>72054</v>
      </c>
      <c r="AN166" s="36">
        <f t="shared" si="89"/>
        <v>0</v>
      </c>
      <c r="AO166" s="37">
        <f t="shared" si="90"/>
        <v>0</v>
      </c>
      <c r="AP166" s="37">
        <f t="shared" si="57"/>
        <v>0</v>
      </c>
      <c r="AQ166" s="37">
        <f t="shared" si="91"/>
        <v>0</v>
      </c>
      <c r="AR166" s="38">
        <f t="shared" si="92"/>
        <v>0</v>
      </c>
      <c r="AS166" s="34"/>
    </row>
    <row r="167" spans="2:45" outlineLevel="1" x14ac:dyDescent="0.2">
      <c r="B167" s="30">
        <f t="shared" si="70"/>
        <v>48792</v>
      </c>
      <c r="C167" s="31">
        <f t="shared" si="71"/>
        <v>127</v>
      </c>
      <c r="D167" s="31">
        <f t="shared" si="58"/>
        <v>8</v>
      </c>
      <c r="E167" s="31">
        <f t="shared" si="72"/>
        <v>2033</v>
      </c>
      <c r="F167" s="31" t="str">
        <f t="shared" si="59"/>
        <v>82033</v>
      </c>
      <c r="G167" s="36">
        <f t="shared" si="73"/>
        <v>0</v>
      </c>
      <c r="H167" s="37">
        <f t="shared" si="74"/>
        <v>0</v>
      </c>
      <c r="I167" s="37">
        <f t="shared" si="60"/>
        <v>0</v>
      </c>
      <c r="J167" s="37">
        <f t="shared" si="75"/>
        <v>0</v>
      </c>
      <c r="K167" s="38">
        <f t="shared" si="93"/>
        <v>0</v>
      </c>
      <c r="L167" s="34"/>
      <c r="M167" s="35">
        <f t="shared" si="61"/>
        <v>55763</v>
      </c>
      <c r="N167" s="31">
        <f t="shared" si="76"/>
        <v>127</v>
      </c>
      <c r="O167" s="31">
        <f t="shared" si="62"/>
        <v>9</v>
      </c>
      <c r="P167" s="31">
        <f t="shared" si="77"/>
        <v>2052</v>
      </c>
      <c r="Q167" s="31" t="str">
        <f t="shared" si="63"/>
        <v>92052</v>
      </c>
      <c r="R167" s="36">
        <f t="shared" si="78"/>
        <v>0</v>
      </c>
      <c r="S167" s="37">
        <f t="shared" si="79"/>
        <v>0</v>
      </c>
      <c r="T167" s="37">
        <f t="shared" si="56"/>
        <v>0</v>
      </c>
      <c r="U167" s="37">
        <f t="shared" si="80"/>
        <v>0</v>
      </c>
      <c r="V167" s="38">
        <f t="shared" si="81"/>
        <v>0</v>
      </c>
      <c r="W167" s="34"/>
      <c r="X167" s="30">
        <f t="shared" si="82"/>
        <v>48792</v>
      </c>
      <c r="Y167" s="31">
        <f t="shared" si="83"/>
        <v>127</v>
      </c>
      <c r="Z167" s="31">
        <f t="shared" si="64"/>
        <v>8</v>
      </c>
      <c r="AA167" s="31">
        <f t="shared" si="84"/>
        <v>2033</v>
      </c>
      <c r="AB167" s="31" t="str">
        <f t="shared" si="65"/>
        <v>82033</v>
      </c>
      <c r="AC167" s="36">
        <f t="shared" si="95"/>
        <v>0</v>
      </c>
      <c r="AD167" s="37">
        <f t="shared" si="85"/>
        <v>0</v>
      </c>
      <c r="AE167" s="37">
        <f t="shared" si="66"/>
        <v>0</v>
      </c>
      <c r="AF167" s="37">
        <f t="shared" si="86"/>
        <v>0</v>
      </c>
      <c r="AG167" s="38">
        <f t="shared" si="94"/>
        <v>0</v>
      </c>
      <c r="AH167" s="34"/>
      <c r="AI167" s="35">
        <f t="shared" si="67"/>
        <v>56523</v>
      </c>
      <c r="AJ167" s="31">
        <f t="shared" si="87"/>
        <v>127</v>
      </c>
      <c r="AK167" s="31">
        <f t="shared" si="68"/>
        <v>10</v>
      </c>
      <c r="AL167" s="31">
        <f t="shared" si="88"/>
        <v>2054</v>
      </c>
      <c r="AM167" s="31" t="str">
        <f t="shared" si="69"/>
        <v>102054</v>
      </c>
      <c r="AN167" s="36">
        <f t="shared" si="89"/>
        <v>0</v>
      </c>
      <c r="AO167" s="37">
        <f t="shared" si="90"/>
        <v>0</v>
      </c>
      <c r="AP167" s="37">
        <f t="shared" si="57"/>
        <v>0</v>
      </c>
      <c r="AQ167" s="37">
        <f t="shared" si="91"/>
        <v>0</v>
      </c>
      <c r="AR167" s="38">
        <f t="shared" si="92"/>
        <v>0</v>
      </c>
      <c r="AS167" s="34"/>
    </row>
    <row r="168" spans="2:45" outlineLevel="1" x14ac:dyDescent="0.2">
      <c r="B168" s="30">
        <f t="shared" si="70"/>
        <v>48823</v>
      </c>
      <c r="C168" s="31">
        <f t="shared" si="71"/>
        <v>128</v>
      </c>
      <c r="D168" s="31">
        <f t="shared" si="58"/>
        <v>9</v>
      </c>
      <c r="E168" s="31">
        <f t="shared" si="72"/>
        <v>2033</v>
      </c>
      <c r="F168" s="31" t="str">
        <f t="shared" si="59"/>
        <v>92033</v>
      </c>
      <c r="G168" s="36">
        <f t="shared" si="73"/>
        <v>0</v>
      </c>
      <c r="H168" s="37">
        <f t="shared" si="74"/>
        <v>0</v>
      </c>
      <c r="I168" s="37">
        <f t="shared" si="60"/>
        <v>0</v>
      </c>
      <c r="J168" s="37">
        <f t="shared" si="75"/>
        <v>0</v>
      </c>
      <c r="K168" s="38">
        <f t="shared" si="93"/>
        <v>0</v>
      </c>
      <c r="L168" s="34"/>
      <c r="M168" s="35">
        <f t="shared" si="61"/>
        <v>55854</v>
      </c>
      <c r="N168" s="31">
        <f t="shared" si="76"/>
        <v>128</v>
      </c>
      <c r="O168" s="31">
        <f t="shared" si="62"/>
        <v>12</v>
      </c>
      <c r="P168" s="31">
        <f t="shared" si="77"/>
        <v>2052</v>
      </c>
      <c r="Q168" s="31" t="str">
        <f t="shared" si="63"/>
        <v>122052</v>
      </c>
      <c r="R168" s="36">
        <f t="shared" si="78"/>
        <v>0</v>
      </c>
      <c r="S168" s="37">
        <f t="shared" si="79"/>
        <v>0</v>
      </c>
      <c r="T168" s="37">
        <f t="shared" si="56"/>
        <v>0</v>
      </c>
      <c r="U168" s="37">
        <f t="shared" si="80"/>
        <v>0</v>
      </c>
      <c r="V168" s="38">
        <f t="shared" si="81"/>
        <v>0</v>
      </c>
      <c r="W168" s="34"/>
      <c r="X168" s="30">
        <f t="shared" si="82"/>
        <v>48823</v>
      </c>
      <c r="Y168" s="31">
        <f t="shared" si="83"/>
        <v>128</v>
      </c>
      <c r="Z168" s="31">
        <f t="shared" si="64"/>
        <v>9</v>
      </c>
      <c r="AA168" s="31">
        <f t="shared" si="84"/>
        <v>2033</v>
      </c>
      <c r="AB168" s="31" t="str">
        <f t="shared" si="65"/>
        <v>92033</v>
      </c>
      <c r="AC168" s="36">
        <f t="shared" si="95"/>
        <v>0</v>
      </c>
      <c r="AD168" s="37">
        <f t="shared" si="85"/>
        <v>0</v>
      </c>
      <c r="AE168" s="37">
        <f t="shared" si="66"/>
        <v>0</v>
      </c>
      <c r="AF168" s="37">
        <f t="shared" si="86"/>
        <v>0</v>
      </c>
      <c r="AG168" s="38">
        <f t="shared" si="94"/>
        <v>0</v>
      </c>
      <c r="AH168" s="34"/>
      <c r="AI168" s="35">
        <f t="shared" si="67"/>
        <v>56615</v>
      </c>
      <c r="AJ168" s="31">
        <f t="shared" si="87"/>
        <v>128</v>
      </c>
      <c r="AK168" s="31">
        <f t="shared" si="68"/>
        <v>1</v>
      </c>
      <c r="AL168" s="31">
        <f t="shared" si="88"/>
        <v>2055</v>
      </c>
      <c r="AM168" s="31" t="str">
        <f t="shared" si="69"/>
        <v>12055</v>
      </c>
      <c r="AN168" s="36">
        <f t="shared" si="89"/>
        <v>0</v>
      </c>
      <c r="AO168" s="37">
        <f t="shared" si="90"/>
        <v>0</v>
      </c>
      <c r="AP168" s="37">
        <f t="shared" si="57"/>
        <v>0</v>
      </c>
      <c r="AQ168" s="37">
        <f t="shared" si="91"/>
        <v>0</v>
      </c>
      <c r="AR168" s="38">
        <f t="shared" si="92"/>
        <v>0</v>
      </c>
      <c r="AS168" s="34"/>
    </row>
    <row r="169" spans="2:45" outlineLevel="1" x14ac:dyDescent="0.2">
      <c r="B169" s="30">
        <f t="shared" si="70"/>
        <v>48853</v>
      </c>
      <c r="C169" s="31">
        <f t="shared" si="71"/>
        <v>129</v>
      </c>
      <c r="D169" s="31">
        <f t="shared" si="58"/>
        <v>10</v>
      </c>
      <c r="E169" s="31">
        <f t="shared" si="72"/>
        <v>2033</v>
      </c>
      <c r="F169" s="31" t="str">
        <f t="shared" si="59"/>
        <v>102033</v>
      </c>
      <c r="G169" s="36">
        <f t="shared" si="73"/>
        <v>0</v>
      </c>
      <c r="H169" s="37">
        <f t="shared" si="74"/>
        <v>0</v>
      </c>
      <c r="I169" s="37">
        <f t="shared" si="60"/>
        <v>0</v>
      </c>
      <c r="J169" s="37">
        <f t="shared" si="75"/>
        <v>0</v>
      </c>
      <c r="K169" s="38">
        <f t="shared" si="93"/>
        <v>0</v>
      </c>
      <c r="L169" s="34"/>
      <c r="M169" s="35">
        <f t="shared" si="61"/>
        <v>55944</v>
      </c>
      <c r="N169" s="31">
        <f t="shared" si="76"/>
        <v>129</v>
      </c>
      <c r="O169" s="31">
        <f t="shared" si="62"/>
        <v>3</v>
      </c>
      <c r="P169" s="31">
        <f t="shared" si="77"/>
        <v>2053</v>
      </c>
      <c r="Q169" s="31" t="str">
        <f t="shared" si="63"/>
        <v>32053</v>
      </c>
      <c r="R169" s="36">
        <f t="shared" si="78"/>
        <v>0</v>
      </c>
      <c r="S169" s="37">
        <f t="shared" si="79"/>
        <v>0</v>
      </c>
      <c r="T169" s="37">
        <f t="shared" ref="T169:T232" si="96">IF(S$12-S169&lt;S$12,
IF(R169&gt;S$12,
IF(S$11&gt;N169,S$12-S169,R169),R169),
IF(N169&lt;=S$11,S$12,0))</f>
        <v>0</v>
      </c>
      <c r="U169" s="37">
        <f t="shared" si="80"/>
        <v>0</v>
      </c>
      <c r="V169" s="38">
        <f t="shared" si="81"/>
        <v>0</v>
      </c>
      <c r="W169" s="34"/>
      <c r="X169" s="30">
        <f t="shared" si="82"/>
        <v>48853</v>
      </c>
      <c r="Y169" s="31">
        <f t="shared" si="83"/>
        <v>129</v>
      </c>
      <c r="Z169" s="31">
        <f t="shared" si="64"/>
        <v>10</v>
      </c>
      <c r="AA169" s="31">
        <f t="shared" si="84"/>
        <v>2033</v>
      </c>
      <c r="AB169" s="31" t="str">
        <f t="shared" si="65"/>
        <v>102033</v>
      </c>
      <c r="AC169" s="36">
        <f t="shared" si="95"/>
        <v>0</v>
      </c>
      <c r="AD169" s="37">
        <f t="shared" si="85"/>
        <v>0</v>
      </c>
      <c r="AE169" s="37">
        <f t="shared" si="66"/>
        <v>0</v>
      </c>
      <c r="AF169" s="37">
        <f t="shared" si="86"/>
        <v>0</v>
      </c>
      <c r="AG169" s="38">
        <f t="shared" si="94"/>
        <v>0</v>
      </c>
      <c r="AH169" s="34"/>
      <c r="AI169" s="35">
        <f t="shared" si="67"/>
        <v>56705</v>
      </c>
      <c r="AJ169" s="31">
        <f t="shared" si="87"/>
        <v>129</v>
      </c>
      <c r="AK169" s="31">
        <f t="shared" si="68"/>
        <v>4</v>
      </c>
      <c r="AL169" s="31">
        <f t="shared" si="88"/>
        <v>2055</v>
      </c>
      <c r="AM169" s="31" t="str">
        <f t="shared" si="69"/>
        <v>42055</v>
      </c>
      <c r="AN169" s="36">
        <f t="shared" si="89"/>
        <v>0</v>
      </c>
      <c r="AO169" s="37">
        <f t="shared" si="90"/>
        <v>0</v>
      </c>
      <c r="AP169" s="37">
        <f t="shared" ref="AP169:AP232" si="97">IF(AO$12-AO169&lt;AO$12,
IF(AN169&gt;AO$12,
IF(AO$11&gt;AJ169,AO$12-AO169,AN169),AN169),
IF(AJ169&lt;=AO$11,AO$12,0))</f>
        <v>0</v>
      </c>
      <c r="AQ169" s="37">
        <f t="shared" si="91"/>
        <v>0</v>
      </c>
      <c r="AR169" s="38">
        <f t="shared" si="92"/>
        <v>0</v>
      </c>
      <c r="AS169" s="34"/>
    </row>
    <row r="170" spans="2:45" outlineLevel="1" x14ac:dyDescent="0.2">
      <c r="B170" s="30">
        <f t="shared" si="70"/>
        <v>48884</v>
      </c>
      <c r="C170" s="31">
        <f t="shared" si="71"/>
        <v>130</v>
      </c>
      <c r="D170" s="31">
        <f t="shared" ref="D170:D233" si="98">MONTH(B170)</f>
        <v>11</v>
      </c>
      <c r="E170" s="31">
        <f t="shared" si="72"/>
        <v>2033</v>
      </c>
      <c r="F170" s="31" t="str">
        <f t="shared" ref="F170:F233" si="99">CONCATENATE(D170,E170)</f>
        <v>112033</v>
      </c>
      <c r="G170" s="36">
        <f t="shared" si="73"/>
        <v>0</v>
      </c>
      <c r="H170" s="37">
        <f t="shared" si="74"/>
        <v>0</v>
      </c>
      <c r="I170" s="37">
        <f t="shared" ref="I170:I233" si="100">IF(H$12-H170&lt;H$12,
IF(G170&gt;H$12,
IF(H$11&gt;C170,H$12-H170,G170),G170),
IF(C170&lt;=H$11,H$12,0))</f>
        <v>0</v>
      </c>
      <c r="J170" s="37">
        <f t="shared" si="75"/>
        <v>0</v>
      </c>
      <c r="K170" s="38">
        <f t="shared" si="93"/>
        <v>0</v>
      </c>
      <c r="L170" s="34"/>
      <c r="M170" s="35">
        <f t="shared" ref="M170:M233" si="101">EDATE(M169,12/S$7)</f>
        <v>56036</v>
      </c>
      <c r="N170" s="31">
        <f t="shared" si="76"/>
        <v>130</v>
      </c>
      <c r="O170" s="31">
        <f t="shared" ref="O170:O233" si="102">MONTH(M170)</f>
        <v>6</v>
      </c>
      <c r="P170" s="31">
        <f t="shared" si="77"/>
        <v>2053</v>
      </c>
      <c r="Q170" s="31" t="str">
        <f t="shared" ref="Q170:Q233" si="103">CONCATENATE(O170,P170)</f>
        <v>62053</v>
      </c>
      <c r="R170" s="36">
        <f t="shared" si="78"/>
        <v>0</v>
      </c>
      <c r="S170" s="37">
        <f t="shared" si="79"/>
        <v>0</v>
      </c>
      <c r="T170" s="37">
        <f t="shared" si="96"/>
        <v>0</v>
      </c>
      <c r="U170" s="37">
        <f t="shared" si="80"/>
        <v>0</v>
      </c>
      <c r="V170" s="38">
        <f t="shared" si="81"/>
        <v>0</v>
      </c>
      <c r="W170" s="34"/>
      <c r="X170" s="30">
        <f t="shared" si="82"/>
        <v>48884</v>
      </c>
      <c r="Y170" s="31">
        <f t="shared" si="83"/>
        <v>130</v>
      </c>
      <c r="Z170" s="31">
        <f t="shared" ref="Z170:Z233" si="104">MONTH(X170)</f>
        <v>11</v>
      </c>
      <c r="AA170" s="31">
        <f t="shared" si="84"/>
        <v>2033</v>
      </c>
      <c r="AB170" s="31" t="str">
        <f t="shared" ref="AB170:AB233" si="105">CONCATENATE(Z170,AA170)</f>
        <v>112033</v>
      </c>
      <c r="AC170" s="36">
        <f t="shared" si="95"/>
        <v>0</v>
      </c>
      <c r="AD170" s="37">
        <f t="shared" si="85"/>
        <v>0</v>
      </c>
      <c r="AE170" s="37">
        <f t="shared" ref="AE170:AE233" si="106">IF(AD$12-AD170&lt;AD$12,
IF(AC170&gt;AD$12,
IF(AD$11&gt;Y170,AD$12-AD170,AC170),AC170),
IF(Y170&lt;=AD$11,AD$12,0))</f>
        <v>0</v>
      </c>
      <c r="AF170" s="37">
        <f t="shared" si="86"/>
        <v>0</v>
      </c>
      <c r="AG170" s="38">
        <f t="shared" si="94"/>
        <v>0</v>
      </c>
      <c r="AH170" s="34"/>
      <c r="AI170" s="35">
        <f t="shared" ref="AI170:AI233" si="107">EDATE(AI169,12/AO$7)</f>
        <v>56796</v>
      </c>
      <c r="AJ170" s="31">
        <f t="shared" si="87"/>
        <v>130</v>
      </c>
      <c r="AK170" s="31">
        <f t="shared" ref="AK170:AK233" si="108">MONTH(AI170)</f>
        <v>7</v>
      </c>
      <c r="AL170" s="31">
        <f t="shared" si="88"/>
        <v>2055</v>
      </c>
      <c r="AM170" s="31" t="str">
        <f t="shared" ref="AM170:AM233" si="109">CONCATENATE(AK170,AL170)</f>
        <v>72055</v>
      </c>
      <c r="AN170" s="36">
        <f t="shared" si="89"/>
        <v>0</v>
      </c>
      <c r="AO170" s="37">
        <f t="shared" si="90"/>
        <v>0</v>
      </c>
      <c r="AP170" s="37">
        <f t="shared" si="97"/>
        <v>0</v>
      </c>
      <c r="AQ170" s="37">
        <f t="shared" si="91"/>
        <v>0</v>
      </c>
      <c r="AR170" s="38">
        <f t="shared" si="92"/>
        <v>0</v>
      </c>
      <c r="AS170" s="34"/>
    </row>
    <row r="171" spans="2:45" outlineLevel="1" x14ac:dyDescent="0.2">
      <c r="B171" s="30">
        <f t="shared" ref="B171:B234" si="110">EDATE(B170,12/H$7)</f>
        <v>48914</v>
      </c>
      <c r="C171" s="31">
        <f t="shared" ref="C171:C234" si="111">C170+1</f>
        <v>131</v>
      </c>
      <c r="D171" s="31">
        <f t="shared" si="98"/>
        <v>12</v>
      </c>
      <c r="E171" s="31">
        <f t="shared" ref="E171:E234" si="112">YEAR(B171)</f>
        <v>2033</v>
      </c>
      <c r="F171" s="31" t="str">
        <f t="shared" si="99"/>
        <v>122033</v>
      </c>
      <c r="G171" s="36">
        <f t="shared" ref="G171:G234" si="113">IF(J170&gt;=0,J170,0)</f>
        <v>0</v>
      </c>
      <c r="H171" s="37">
        <f t="shared" ref="H171:H234" si="114">IF(H$5=0,0,G171*(H$5/H$7))</f>
        <v>0</v>
      </c>
      <c r="I171" s="37">
        <f t="shared" si="100"/>
        <v>0</v>
      </c>
      <c r="J171" s="37">
        <f t="shared" ref="J171:J234" si="115">G171-I171</f>
        <v>0</v>
      </c>
      <c r="K171" s="38">
        <f t="shared" si="93"/>
        <v>0</v>
      </c>
      <c r="L171" s="34"/>
      <c r="M171" s="35">
        <f t="shared" si="101"/>
        <v>56128</v>
      </c>
      <c r="N171" s="31">
        <f t="shared" ref="N171:N234" si="116">N170+1</f>
        <v>131</v>
      </c>
      <c r="O171" s="31">
        <f t="shared" si="102"/>
        <v>9</v>
      </c>
      <c r="P171" s="31">
        <f t="shared" ref="P171:P234" si="117">YEAR(M171)</f>
        <v>2053</v>
      </c>
      <c r="Q171" s="31" t="str">
        <f t="shared" si="103"/>
        <v>92053</v>
      </c>
      <c r="R171" s="36">
        <f t="shared" ref="R171:R234" si="118">IF(U170&gt;=0,U170,0)</f>
        <v>0</v>
      </c>
      <c r="S171" s="37">
        <f t="shared" ref="S171:S234" si="119">IF(S$5=0,0,R171*(S$5/S$7))</f>
        <v>0</v>
      </c>
      <c r="T171" s="37">
        <f t="shared" si="96"/>
        <v>0</v>
      </c>
      <c r="U171" s="37">
        <f t="shared" ref="U171:U234" si="120">R171-T171</f>
        <v>0</v>
      </c>
      <c r="V171" s="38">
        <f t="shared" ref="V171:V234" si="121">S171+T171</f>
        <v>0</v>
      </c>
      <c r="W171" s="34"/>
      <c r="X171" s="30">
        <f t="shared" ref="X171:X234" si="122">EDATE(X170,12/AD$7)</f>
        <v>48914</v>
      </c>
      <c r="Y171" s="31">
        <f t="shared" ref="Y171:Y234" si="123">Y170+1</f>
        <v>131</v>
      </c>
      <c r="Z171" s="31">
        <f t="shared" si="104"/>
        <v>12</v>
      </c>
      <c r="AA171" s="31">
        <f t="shared" ref="AA171:AA234" si="124">YEAR(X171)</f>
        <v>2033</v>
      </c>
      <c r="AB171" s="31" t="str">
        <f t="shared" si="105"/>
        <v>122033</v>
      </c>
      <c r="AC171" s="36">
        <f t="shared" si="95"/>
        <v>0</v>
      </c>
      <c r="AD171" s="37">
        <f t="shared" ref="AD171:AD234" si="125">IF(AD$5=0,0,AC171*(AD$5/AD$7))</f>
        <v>0</v>
      </c>
      <c r="AE171" s="37">
        <f t="shared" si="106"/>
        <v>0</v>
      </c>
      <c r="AF171" s="37">
        <f t="shared" ref="AF171:AF234" si="126">AC171-AE171</f>
        <v>0</v>
      </c>
      <c r="AG171" s="38">
        <f t="shared" si="94"/>
        <v>0</v>
      </c>
      <c r="AH171" s="34"/>
      <c r="AI171" s="35">
        <f t="shared" si="107"/>
        <v>56888</v>
      </c>
      <c r="AJ171" s="31">
        <f t="shared" ref="AJ171:AJ234" si="127">AJ170+1</f>
        <v>131</v>
      </c>
      <c r="AK171" s="31">
        <f t="shared" si="108"/>
        <v>10</v>
      </c>
      <c r="AL171" s="31">
        <f t="shared" ref="AL171:AL234" si="128">YEAR(AI171)</f>
        <v>2055</v>
      </c>
      <c r="AM171" s="31" t="str">
        <f t="shared" si="109"/>
        <v>102055</v>
      </c>
      <c r="AN171" s="36">
        <f t="shared" ref="AN171:AN234" si="129">IF(AQ170&gt;=0,AQ170,0)</f>
        <v>0</v>
      </c>
      <c r="AO171" s="37">
        <f t="shared" ref="AO171:AO234" si="130">IF(AO$5=0,0,AN171*(AO$5/AO$7))</f>
        <v>0</v>
      </c>
      <c r="AP171" s="37">
        <f t="shared" si="97"/>
        <v>0</v>
      </c>
      <c r="AQ171" s="37">
        <f t="shared" ref="AQ171:AQ234" si="131">AN171-AP171</f>
        <v>0</v>
      </c>
      <c r="AR171" s="38">
        <f t="shared" ref="AR171:AR234" si="132">AO171+AP171</f>
        <v>0</v>
      </c>
      <c r="AS171" s="34"/>
    </row>
    <row r="172" spans="2:45" outlineLevel="1" x14ac:dyDescent="0.2">
      <c r="B172" s="30">
        <f t="shared" si="110"/>
        <v>48945</v>
      </c>
      <c r="C172" s="31">
        <f t="shared" si="111"/>
        <v>132</v>
      </c>
      <c r="D172" s="31">
        <f t="shared" si="98"/>
        <v>1</v>
      </c>
      <c r="E172" s="31">
        <f t="shared" si="112"/>
        <v>2034</v>
      </c>
      <c r="F172" s="31" t="str">
        <f t="shared" si="99"/>
        <v>12034</v>
      </c>
      <c r="G172" s="36">
        <f t="shared" si="113"/>
        <v>0</v>
      </c>
      <c r="H172" s="37">
        <f t="shared" si="114"/>
        <v>0</v>
      </c>
      <c r="I172" s="37">
        <f t="shared" si="100"/>
        <v>0</v>
      </c>
      <c r="J172" s="37">
        <f t="shared" si="115"/>
        <v>0</v>
      </c>
      <c r="K172" s="38">
        <f t="shared" si="93"/>
        <v>0</v>
      </c>
      <c r="L172" s="34"/>
      <c r="M172" s="35">
        <f t="shared" si="101"/>
        <v>56219</v>
      </c>
      <c r="N172" s="31">
        <f t="shared" si="116"/>
        <v>132</v>
      </c>
      <c r="O172" s="31">
        <f t="shared" si="102"/>
        <v>12</v>
      </c>
      <c r="P172" s="31">
        <f t="shared" si="117"/>
        <v>2053</v>
      </c>
      <c r="Q172" s="31" t="str">
        <f t="shared" si="103"/>
        <v>122053</v>
      </c>
      <c r="R172" s="36">
        <f t="shared" si="118"/>
        <v>0</v>
      </c>
      <c r="S172" s="37">
        <f t="shared" si="119"/>
        <v>0</v>
      </c>
      <c r="T172" s="37">
        <f t="shared" si="96"/>
        <v>0</v>
      </c>
      <c r="U172" s="37">
        <f t="shared" si="120"/>
        <v>0</v>
      </c>
      <c r="V172" s="38">
        <f t="shared" si="121"/>
        <v>0</v>
      </c>
      <c r="W172" s="34"/>
      <c r="X172" s="30">
        <f t="shared" si="122"/>
        <v>48945</v>
      </c>
      <c r="Y172" s="31">
        <f t="shared" si="123"/>
        <v>132</v>
      </c>
      <c r="Z172" s="31">
        <f t="shared" si="104"/>
        <v>1</v>
      </c>
      <c r="AA172" s="31">
        <f t="shared" si="124"/>
        <v>2034</v>
      </c>
      <c r="AB172" s="31" t="str">
        <f t="shared" si="105"/>
        <v>12034</v>
      </c>
      <c r="AC172" s="36">
        <f t="shared" si="95"/>
        <v>0</v>
      </c>
      <c r="AD172" s="37">
        <f t="shared" si="125"/>
        <v>0</v>
      </c>
      <c r="AE172" s="37">
        <f t="shared" si="106"/>
        <v>0</v>
      </c>
      <c r="AF172" s="37">
        <f t="shared" si="126"/>
        <v>0</v>
      </c>
      <c r="AG172" s="38">
        <f t="shared" si="94"/>
        <v>0</v>
      </c>
      <c r="AH172" s="34"/>
      <c r="AI172" s="35">
        <f t="shared" si="107"/>
        <v>56980</v>
      </c>
      <c r="AJ172" s="31">
        <f t="shared" si="127"/>
        <v>132</v>
      </c>
      <c r="AK172" s="31">
        <f t="shared" si="108"/>
        <v>1</v>
      </c>
      <c r="AL172" s="31">
        <f t="shared" si="128"/>
        <v>2056</v>
      </c>
      <c r="AM172" s="31" t="str">
        <f t="shared" si="109"/>
        <v>12056</v>
      </c>
      <c r="AN172" s="36">
        <f t="shared" si="129"/>
        <v>0</v>
      </c>
      <c r="AO172" s="37">
        <f t="shared" si="130"/>
        <v>0</v>
      </c>
      <c r="AP172" s="37">
        <f t="shared" si="97"/>
        <v>0</v>
      </c>
      <c r="AQ172" s="37">
        <f t="shared" si="131"/>
        <v>0</v>
      </c>
      <c r="AR172" s="38">
        <f t="shared" si="132"/>
        <v>0</v>
      </c>
      <c r="AS172" s="34"/>
    </row>
    <row r="173" spans="2:45" outlineLevel="1" x14ac:dyDescent="0.2">
      <c r="B173" s="30">
        <f t="shared" si="110"/>
        <v>48976</v>
      </c>
      <c r="C173" s="31">
        <f t="shared" si="111"/>
        <v>133</v>
      </c>
      <c r="D173" s="31">
        <f t="shared" si="98"/>
        <v>2</v>
      </c>
      <c r="E173" s="31">
        <f t="shared" si="112"/>
        <v>2034</v>
      </c>
      <c r="F173" s="31" t="str">
        <f t="shared" si="99"/>
        <v>22034</v>
      </c>
      <c r="G173" s="36">
        <f t="shared" si="113"/>
        <v>0</v>
      </c>
      <c r="H173" s="37">
        <f t="shared" si="114"/>
        <v>0</v>
      </c>
      <c r="I173" s="37">
        <f t="shared" si="100"/>
        <v>0</v>
      </c>
      <c r="J173" s="37">
        <f t="shared" si="115"/>
        <v>0</v>
      </c>
      <c r="K173" s="38">
        <f t="shared" si="93"/>
        <v>0</v>
      </c>
      <c r="L173" s="34"/>
      <c r="M173" s="35">
        <f t="shared" si="101"/>
        <v>56309</v>
      </c>
      <c r="N173" s="31">
        <f t="shared" si="116"/>
        <v>133</v>
      </c>
      <c r="O173" s="31">
        <f t="shared" si="102"/>
        <v>3</v>
      </c>
      <c r="P173" s="31">
        <f t="shared" si="117"/>
        <v>2054</v>
      </c>
      <c r="Q173" s="31" t="str">
        <f t="shared" si="103"/>
        <v>32054</v>
      </c>
      <c r="R173" s="36">
        <f t="shared" si="118"/>
        <v>0</v>
      </c>
      <c r="S173" s="37">
        <f t="shared" si="119"/>
        <v>0</v>
      </c>
      <c r="T173" s="37">
        <f t="shared" si="96"/>
        <v>0</v>
      </c>
      <c r="U173" s="37">
        <f t="shared" si="120"/>
        <v>0</v>
      </c>
      <c r="V173" s="38">
        <f t="shared" si="121"/>
        <v>0</v>
      </c>
      <c r="W173" s="34"/>
      <c r="X173" s="30">
        <f t="shared" si="122"/>
        <v>48976</v>
      </c>
      <c r="Y173" s="31">
        <f t="shared" si="123"/>
        <v>133</v>
      </c>
      <c r="Z173" s="31">
        <f t="shared" si="104"/>
        <v>2</v>
      </c>
      <c r="AA173" s="31">
        <f t="shared" si="124"/>
        <v>2034</v>
      </c>
      <c r="AB173" s="31" t="str">
        <f t="shared" si="105"/>
        <v>22034</v>
      </c>
      <c r="AC173" s="36">
        <f t="shared" si="95"/>
        <v>0</v>
      </c>
      <c r="AD173" s="37">
        <f t="shared" si="125"/>
        <v>0</v>
      </c>
      <c r="AE173" s="37">
        <f t="shared" si="106"/>
        <v>0</v>
      </c>
      <c r="AF173" s="37">
        <f t="shared" si="126"/>
        <v>0</v>
      </c>
      <c r="AG173" s="38">
        <f t="shared" si="94"/>
        <v>0</v>
      </c>
      <c r="AH173" s="34"/>
      <c r="AI173" s="35">
        <f t="shared" si="107"/>
        <v>57071</v>
      </c>
      <c r="AJ173" s="31">
        <f t="shared" si="127"/>
        <v>133</v>
      </c>
      <c r="AK173" s="31">
        <f t="shared" si="108"/>
        <v>4</v>
      </c>
      <c r="AL173" s="31">
        <f t="shared" si="128"/>
        <v>2056</v>
      </c>
      <c r="AM173" s="31" t="str">
        <f t="shared" si="109"/>
        <v>42056</v>
      </c>
      <c r="AN173" s="36">
        <f t="shared" si="129"/>
        <v>0</v>
      </c>
      <c r="AO173" s="37">
        <f t="shared" si="130"/>
        <v>0</v>
      </c>
      <c r="AP173" s="37">
        <f t="shared" si="97"/>
        <v>0</v>
      </c>
      <c r="AQ173" s="37">
        <f t="shared" si="131"/>
        <v>0</v>
      </c>
      <c r="AR173" s="38">
        <f t="shared" si="132"/>
        <v>0</v>
      </c>
      <c r="AS173" s="34"/>
    </row>
    <row r="174" spans="2:45" outlineLevel="1" x14ac:dyDescent="0.2">
      <c r="B174" s="30">
        <f t="shared" si="110"/>
        <v>49004</v>
      </c>
      <c r="C174" s="31">
        <f t="shared" si="111"/>
        <v>134</v>
      </c>
      <c r="D174" s="31">
        <f t="shared" si="98"/>
        <v>3</v>
      </c>
      <c r="E174" s="31">
        <f t="shared" si="112"/>
        <v>2034</v>
      </c>
      <c r="F174" s="31" t="str">
        <f t="shared" si="99"/>
        <v>32034</v>
      </c>
      <c r="G174" s="36">
        <f t="shared" si="113"/>
        <v>0</v>
      </c>
      <c r="H174" s="37">
        <f t="shared" si="114"/>
        <v>0</v>
      </c>
      <c r="I174" s="37">
        <f t="shared" si="100"/>
        <v>0</v>
      </c>
      <c r="J174" s="37">
        <f t="shared" si="115"/>
        <v>0</v>
      </c>
      <c r="K174" s="38">
        <f t="shared" si="93"/>
        <v>0</v>
      </c>
      <c r="L174" s="34"/>
      <c r="M174" s="35">
        <f t="shared" si="101"/>
        <v>56401</v>
      </c>
      <c r="N174" s="31">
        <f t="shared" si="116"/>
        <v>134</v>
      </c>
      <c r="O174" s="31">
        <f t="shared" si="102"/>
        <v>6</v>
      </c>
      <c r="P174" s="31">
        <f t="shared" si="117"/>
        <v>2054</v>
      </c>
      <c r="Q174" s="31" t="str">
        <f t="shared" si="103"/>
        <v>62054</v>
      </c>
      <c r="R174" s="36">
        <f t="shared" si="118"/>
        <v>0</v>
      </c>
      <c r="S174" s="37">
        <f t="shared" si="119"/>
        <v>0</v>
      </c>
      <c r="T174" s="37">
        <f t="shared" si="96"/>
        <v>0</v>
      </c>
      <c r="U174" s="37">
        <f t="shared" si="120"/>
        <v>0</v>
      </c>
      <c r="V174" s="38">
        <f t="shared" si="121"/>
        <v>0</v>
      </c>
      <c r="W174" s="34"/>
      <c r="X174" s="30">
        <f t="shared" si="122"/>
        <v>49004</v>
      </c>
      <c r="Y174" s="31">
        <f t="shared" si="123"/>
        <v>134</v>
      </c>
      <c r="Z174" s="31">
        <f t="shared" si="104"/>
        <v>3</v>
      </c>
      <c r="AA174" s="31">
        <f t="shared" si="124"/>
        <v>2034</v>
      </c>
      <c r="AB174" s="31" t="str">
        <f t="shared" si="105"/>
        <v>32034</v>
      </c>
      <c r="AC174" s="36">
        <f t="shared" si="95"/>
        <v>0</v>
      </c>
      <c r="AD174" s="37">
        <f t="shared" si="125"/>
        <v>0</v>
      </c>
      <c r="AE174" s="37">
        <f t="shared" si="106"/>
        <v>0</v>
      </c>
      <c r="AF174" s="37">
        <f t="shared" si="126"/>
        <v>0</v>
      </c>
      <c r="AG174" s="38">
        <f t="shared" si="94"/>
        <v>0</v>
      </c>
      <c r="AH174" s="34"/>
      <c r="AI174" s="35">
        <f t="shared" si="107"/>
        <v>57162</v>
      </c>
      <c r="AJ174" s="31">
        <f t="shared" si="127"/>
        <v>134</v>
      </c>
      <c r="AK174" s="31">
        <f t="shared" si="108"/>
        <v>7</v>
      </c>
      <c r="AL174" s="31">
        <f t="shared" si="128"/>
        <v>2056</v>
      </c>
      <c r="AM174" s="31" t="str">
        <f t="shared" si="109"/>
        <v>72056</v>
      </c>
      <c r="AN174" s="36">
        <f t="shared" si="129"/>
        <v>0</v>
      </c>
      <c r="AO174" s="37">
        <f t="shared" si="130"/>
        <v>0</v>
      </c>
      <c r="AP174" s="37">
        <f t="shared" si="97"/>
        <v>0</v>
      </c>
      <c r="AQ174" s="37">
        <f t="shared" si="131"/>
        <v>0</v>
      </c>
      <c r="AR174" s="38">
        <f t="shared" si="132"/>
        <v>0</v>
      </c>
      <c r="AS174" s="34"/>
    </row>
    <row r="175" spans="2:45" outlineLevel="1" x14ac:dyDescent="0.2">
      <c r="B175" s="30">
        <f t="shared" si="110"/>
        <v>49035</v>
      </c>
      <c r="C175" s="31">
        <f t="shared" si="111"/>
        <v>135</v>
      </c>
      <c r="D175" s="31">
        <f t="shared" si="98"/>
        <v>4</v>
      </c>
      <c r="E175" s="31">
        <f t="shared" si="112"/>
        <v>2034</v>
      </c>
      <c r="F175" s="31" t="str">
        <f t="shared" si="99"/>
        <v>42034</v>
      </c>
      <c r="G175" s="36">
        <f t="shared" si="113"/>
        <v>0</v>
      </c>
      <c r="H175" s="37">
        <f t="shared" si="114"/>
        <v>0</v>
      </c>
      <c r="I175" s="37">
        <f t="shared" si="100"/>
        <v>0</v>
      </c>
      <c r="J175" s="37">
        <f t="shared" si="115"/>
        <v>0</v>
      </c>
      <c r="K175" s="38">
        <f t="shared" si="93"/>
        <v>0</v>
      </c>
      <c r="L175" s="34"/>
      <c r="M175" s="35">
        <f t="shared" si="101"/>
        <v>56493</v>
      </c>
      <c r="N175" s="31">
        <f t="shared" si="116"/>
        <v>135</v>
      </c>
      <c r="O175" s="31">
        <f t="shared" si="102"/>
        <v>9</v>
      </c>
      <c r="P175" s="31">
        <f t="shared" si="117"/>
        <v>2054</v>
      </c>
      <c r="Q175" s="31" t="str">
        <f t="shared" si="103"/>
        <v>92054</v>
      </c>
      <c r="R175" s="36">
        <f t="shared" si="118"/>
        <v>0</v>
      </c>
      <c r="S175" s="37">
        <f t="shared" si="119"/>
        <v>0</v>
      </c>
      <c r="T175" s="37">
        <f t="shared" si="96"/>
        <v>0</v>
      </c>
      <c r="U175" s="37">
        <f t="shared" si="120"/>
        <v>0</v>
      </c>
      <c r="V175" s="38">
        <f t="shared" si="121"/>
        <v>0</v>
      </c>
      <c r="W175" s="34"/>
      <c r="X175" s="30">
        <f t="shared" si="122"/>
        <v>49035</v>
      </c>
      <c r="Y175" s="31">
        <f t="shared" si="123"/>
        <v>135</v>
      </c>
      <c r="Z175" s="31">
        <f t="shared" si="104"/>
        <v>4</v>
      </c>
      <c r="AA175" s="31">
        <f t="shared" si="124"/>
        <v>2034</v>
      </c>
      <c r="AB175" s="31" t="str">
        <f t="shared" si="105"/>
        <v>42034</v>
      </c>
      <c r="AC175" s="36">
        <f t="shared" si="95"/>
        <v>0</v>
      </c>
      <c r="AD175" s="37">
        <f t="shared" si="125"/>
        <v>0</v>
      </c>
      <c r="AE175" s="37">
        <f t="shared" si="106"/>
        <v>0</v>
      </c>
      <c r="AF175" s="37">
        <f t="shared" si="126"/>
        <v>0</v>
      </c>
      <c r="AG175" s="38">
        <f t="shared" si="94"/>
        <v>0</v>
      </c>
      <c r="AH175" s="34"/>
      <c r="AI175" s="35">
        <f t="shared" si="107"/>
        <v>57254</v>
      </c>
      <c r="AJ175" s="31">
        <f t="shared" si="127"/>
        <v>135</v>
      </c>
      <c r="AK175" s="31">
        <f t="shared" si="108"/>
        <v>10</v>
      </c>
      <c r="AL175" s="31">
        <f t="shared" si="128"/>
        <v>2056</v>
      </c>
      <c r="AM175" s="31" t="str">
        <f t="shared" si="109"/>
        <v>102056</v>
      </c>
      <c r="AN175" s="36">
        <f t="shared" si="129"/>
        <v>0</v>
      </c>
      <c r="AO175" s="37">
        <f t="shared" si="130"/>
        <v>0</v>
      </c>
      <c r="AP175" s="37">
        <f t="shared" si="97"/>
        <v>0</v>
      </c>
      <c r="AQ175" s="37">
        <f t="shared" si="131"/>
        <v>0</v>
      </c>
      <c r="AR175" s="38">
        <f t="shared" si="132"/>
        <v>0</v>
      </c>
      <c r="AS175" s="34"/>
    </row>
    <row r="176" spans="2:45" outlineLevel="1" x14ac:dyDescent="0.2">
      <c r="B176" s="30">
        <f t="shared" si="110"/>
        <v>49065</v>
      </c>
      <c r="C176" s="31">
        <f t="shared" si="111"/>
        <v>136</v>
      </c>
      <c r="D176" s="31">
        <f t="shared" si="98"/>
        <v>5</v>
      </c>
      <c r="E176" s="31">
        <f t="shared" si="112"/>
        <v>2034</v>
      </c>
      <c r="F176" s="31" t="str">
        <f t="shared" si="99"/>
        <v>52034</v>
      </c>
      <c r="G176" s="36">
        <f t="shared" si="113"/>
        <v>0</v>
      </c>
      <c r="H176" s="37">
        <f t="shared" si="114"/>
        <v>0</v>
      </c>
      <c r="I176" s="37">
        <f t="shared" si="100"/>
        <v>0</v>
      </c>
      <c r="J176" s="37">
        <f t="shared" si="115"/>
        <v>0</v>
      </c>
      <c r="K176" s="38">
        <f t="shared" si="93"/>
        <v>0</v>
      </c>
      <c r="L176" s="34"/>
      <c r="M176" s="35">
        <f t="shared" si="101"/>
        <v>56584</v>
      </c>
      <c r="N176" s="31">
        <f t="shared" si="116"/>
        <v>136</v>
      </c>
      <c r="O176" s="31">
        <f t="shared" si="102"/>
        <v>12</v>
      </c>
      <c r="P176" s="31">
        <f t="shared" si="117"/>
        <v>2054</v>
      </c>
      <c r="Q176" s="31" t="str">
        <f t="shared" si="103"/>
        <v>122054</v>
      </c>
      <c r="R176" s="36">
        <f t="shared" si="118"/>
        <v>0</v>
      </c>
      <c r="S176" s="37">
        <f t="shared" si="119"/>
        <v>0</v>
      </c>
      <c r="T176" s="37">
        <f t="shared" si="96"/>
        <v>0</v>
      </c>
      <c r="U176" s="37">
        <f t="shared" si="120"/>
        <v>0</v>
      </c>
      <c r="V176" s="38">
        <f t="shared" si="121"/>
        <v>0</v>
      </c>
      <c r="W176" s="34"/>
      <c r="X176" s="30">
        <f t="shared" si="122"/>
        <v>49065</v>
      </c>
      <c r="Y176" s="31">
        <f t="shared" si="123"/>
        <v>136</v>
      </c>
      <c r="Z176" s="31">
        <f t="shared" si="104"/>
        <v>5</v>
      </c>
      <c r="AA176" s="31">
        <f t="shared" si="124"/>
        <v>2034</v>
      </c>
      <c r="AB176" s="31" t="str">
        <f t="shared" si="105"/>
        <v>52034</v>
      </c>
      <c r="AC176" s="36">
        <f t="shared" si="95"/>
        <v>0</v>
      </c>
      <c r="AD176" s="37">
        <f t="shared" si="125"/>
        <v>0</v>
      </c>
      <c r="AE176" s="37">
        <f t="shared" si="106"/>
        <v>0</v>
      </c>
      <c r="AF176" s="37">
        <f t="shared" si="126"/>
        <v>0</v>
      </c>
      <c r="AG176" s="38">
        <f t="shared" si="94"/>
        <v>0</v>
      </c>
      <c r="AH176" s="34"/>
      <c r="AI176" s="35">
        <f t="shared" si="107"/>
        <v>57346</v>
      </c>
      <c r="AJ176" s="31">
        <f t="shared" si="127"/>
        <v>136</v>
      </c>
      <c r="AK176" s="31">
        <f t="shared" si="108"/>
        <v>1</v>
      </c>
      <c r="AL176" s="31">
        <f t="shared" si="128"/>
        <v>2057</v>
      </c>
      <c r="AM176" s="31" t="str">
        <f t="shared" si="109"/>
        <v>12057</v>
      </c>
      <c r="AN176" s="36">
        <f t="shared" si="129"/>
        <v>0</v>
      </c>
      <c r="AO176" s="37">
        <f t="shared" si="130"/>
        <v>0</v>
      </c>
      <c r="AP176" s="37">
        <f t="shared" si="97"/>
        <v>0</v>
      </c>
      <c r="AQ176" s="37">
        <f t="shared" si="131"/>
        <v>0</v>
      </c>
      <c r="AR176" s="38">
        <f t="shared" si="132"/>
        <v>0</v>
      </c>
      <c r="AS176" s="34"/>
    </row>
    <row r="177" spans="2:45" outlineLevel="1" x14ac:dyDescent="0.2">
      <c r="B177" s="30">
        <f t="shared" si="110"/>
        <v>49096</v>
      </c>
      <c r="C177" s="31">
        <f t="shared" si="111"/>
        <v>137</v>
      </c>
      <c r="D177" s="31">
        <f t="shared" si="98"/>
        <v>6</v>
      </c>
      <c r="E177" s="31">
        <f t="shared" si="112"/>
        <v>2034</v>
      </c>
      <c r="F177" s="31" t="str">
        <f t="shared" si="99"/>
        <v>62034</v>
      </c>
      <c r="G177" s="36">
        <f t="shared" si="113"/>
        <v>0</v>
      </c>
      <c r="H177" s="37">
        <f t="shared" si="114"/>
        <v>0</v>
      </c>
      <c r="I177" s="37">
        <f t="shared" si="100"/>
        <v>0</v>
      </c>
      <c r="J177" s="37">
        <f t="shared" si="115"/>
        <v>0</v>
      </c>
      <c r="K177" s="38">
        <f t="shared" si="93"/>
        <v>0</v>
      </c>
      <c r="L177" s="34"/>
      <c r="M177" s="35">
        <f t="shared" si="101"/>
        <v>56674</v>
      </c>
      <c r="N177" s="31">
        <f t="shared" si="116"/>
        <v>137</v>
      </c>
      <c r="O177" s="31">
        <f t="shared" si="102"/>
        <v>3</v>
      </c>
      <c r="P177" s="31">
        <f t="shared" si="117"/>
        <v>2055</v>
      </c>
      <c r="Q177" s="31" t="str">
        <f t="shared" si="103"/>
        <v>32055</v>
      </c>
      <c r="R177" s="36">
        <f t="shared" si="118"/>
        <v>0</v>
      </c>
      <c r="S177" s="37">
        <f t="shared" si="119"/>
        <v>0</v>
      </c>
      <c r="T177" s="37">
        <f t="shared" si="96"/>
        <v>0</v>
      </c>
      <c r="U177" s="37">
        <f t="shared" si="120"/>
        <v>0</v>
      </c>
      <c r="V177" s="38">
        <f t="shared" si="121"/>
        <v>0</v>
      </c>
      <c r="W177" s="34"/>
      <c r="X177" s="30">
        <f t="shared" si="122"/>
        <v>49096</v>
      </c>
      <c r="Y177" s="31">
        <f t="shared" si="123"/>
        <v>137</v>
      </c>
      <c r="Z177" s="31">
        <f t="shared" si="104"/>
        <v>6</v>
      </c>
      <c r="AA177" s="31">
        <f t="shared" si="124"/>
        <v>2034</v>
      </c>
      <c r="AB177" s="31" t="str">
        <f t="shared" si="105"/>
        <v>62034</v>
      </c>
      <c r="AC177" s="36">
        <f t="shared" si="95"/>
        <v>0</v>
      </c>
      <c r="AD177" s="37">
        <f t="shared" si="125"/>
        <v>0</v>
      </c>
      <c r="AE177" s="37">
        <f t="shared" si="106"/>
        <v>0</v>
      </c>
      <c r="AF177" s="37">
        <f t="shared" si="126"/>
        <v>0</v>
      </c>
      <c r="AG177" s="38">
        <f t="shared" si="94"/>
        <v>0</v>
      </c>
      <c r="AH177" s="34"/>
      <c r="AI177" s="35">
        <f t="shared" si="107"/>
        <v>57436</v>
      </c>
      <c r="AJ177" s="31">
        <f t="shared" si="127"/>
        <v>137</v>
      </c>
      <c r="AK177" s="31">
        <f t="shared" si="108"/>
        <v>4</v>
      </c>
      <c r="AL177" s="31">
        <f t="shared" si="128"/>
        <v>2057</v>
      </c>
      <c r="AM177" s="31" t="str">
        <f t="shared" si="109"/>
        <v>42057</v>
      </c>
      <c r="AN177" s="36">
        <f t="shared" si="129"/>
        <v>0</v>
      </c>
      <c r="AO177" s="37">
        <f t="shared" si="130"/>
        <v>0</v>
      </c>
      <c r="AP177" s="37">
        <f t="shared" si="97"/>
        <v>0</v>
      </c>
      <c r="AQ177" s="37">
        <f t="shared" si="131"/>
        <v>0</v>
      </c>
      <c r="AR177" s="38">
        <f t="shared" si="132"/>
        <v>0</v>
      </c>
      <c r="AS177" s="34"/>
    </row>
    <row r="178" spans="2:45" outlineLevel="1" x14ac:dyDescent="0.2">
      <c r="B178" s="30">
        <f t="shared" si="110"/>
        <v>49126</v>
      </c>
      <c r="C178" s="31">
        <f t="shared" si="111"/>
        <v>138</v>
      </c>
      <c r="D178" s="31">
        <f t="shared" si="98"/>
        <v>7</v>
      </c>
      <c r="E178" s="31">
        <f t="shared" si="112"/>
        <v>2034</v>
      </c>
      <c r="F178" s="31" t="str">
        <f t="shared" si="99"/>
        <v>72034</v>
      </c>
      <c r="G178" s="36">
        <f t="shared" si="113"/>
        <v>0</v>
      </c>
      <c r="H178" s="37">
        <f t="shared" si="114"/>
        <v>0</v>
      </c>
      <c r="I178" s="37">
        <f t="shared" si="100"/>
        <v>0</v>
      </c>
      <c r="J178" s="37">
        <f t="shared" si="115"/>
        <v>0</v>
      </c>
      <c r="K178" s="38">
        <f t="shared" si="93"/>
        <v>0</v>
      </c>
      <c r="L178" s="34"/>
      <c r="M178" s="35">
        <f t="shared" si="101"/>
        <v>56766</v>
      </c>
      <c r="N178" s="31">
        <f t="shared" si="116"/>
        <v>138</v>
      </c>
      <c r="O178" s="31">
        <f t="shared" si="102"/>
        <v>6</v>
      </c>
      <c r="P178" s="31">
        <f t="shared" si="117"/>
        <v>2055</v>
      </c>
      <c r="Q178" s="31" t="str">
        <f t="shared" si="103"/>
        <v>62055</v>
      </c>
      <c r="R178" s="36">
        <f t="shared" si="118"/>
        <v>0</v>
      </c>
      <c r="S178" s="37">
        <f t="shared" si="119"/>
        <v>0</v>
      </c>
      <c r="T178" s="37">
        <f t="shared" si="96"/>
        <v>0</v>
      </c>
      <c r="U178" s="37">
        <f t="shared" si="120"/>
        <v>0</v>
      </c>
      <c r="V178" s="38">
        <f t="shared" si="121"/>
        <v>0</v>
      </c>
      <c r="W178" s="34"/>
      <c r="X178" s="30">
        <f t="shared" si="122"/>
        <v>49126</v>
      </c>
      <c r="Y178" s="31">
        <f t="shared" si="123"/>
        <v>138</v>
      </c>
      <c r="Z178" s="31">
        <f t="shared" si="104"/>
        <v>7</v>
      </c>
      <c r="AA178" s="31">
        <f t="shared" si="124"/>
        <v>2034</v>
      </c>
      <c r="AB178" s="31" t="str">
        <f t="shared" si="105"/>
        <v>72034</v>
      </c>
      <c r="AC178" s="36">
        <f t="shared" si="95"/>
        <v>0</v>
      </c>
      <c r="AD178" s="37">
        <f t="shared" si="125"/>
        <v>0</v>
      </c>
      <c r="AE178" s="37">
        <f t="shared" si="106"/>
        <v>0</v>
      </c>
      <c r="AF178" s="37">
        <f t="shared" si="126"/>
        <v>0</v>
      </c>
      <c r="AG178" s="38">
        <f t="shared" si="94"/>
        <v>0</v>
      </c>
      <c r="AH178" s="34"/>
      <c r="AI178" s="35">
        <f t="shared" si="107"/>
        <v>57527</v>
      </c>
      <c r="AJ178" s="31">
        <f t="shared" si="127"/>
        <v>138</v>
      </c>
      <c r="AK178" s="31">
        <f t="shared" si="108"/>
        <v>7</v>
      </c>
      <c r="AL178" s="31">
        <f t="shared" si="128"/>
        <v>2057</v>
      </c>
      <c r="AM178" s="31" t="str">
        <f t="shared" si="109"/>
        <v>72057</v>
      </c>
      <c r="AN178" s="36">
        <f t="shared" si="129"/>
        <v>0</v>
      </c>
      <c r="AO178" s="37">
        <f t="shared" si="130"/>
        <v>0</v>
      </c>
      <c r="AP178" s="37">
        <f t="shared" si="97"/>
        <v>0</v>
      </c>
      <c r="AQ178" s="37">
        <f t="shared" si="131"/>
        <v>0</v>
      </c>
      <c r="AR178" s="38">
        <f t="shared" si="132"/>
        <v>0</v>
      </c>
      <c r="AS178" s="34"/>
    </row>
    <row r="179" spans="2:45" outlineLevel="1" x14ac:dyDescent="0.2">
      <c r="B179" s="30">
        <f t="shared" si="110"/>
        <v>49157</v>
      </c>
      <c r="C179" s="31">
        <f t="shared" si="111"/>
        <v>139</v>
      </c>
      <c r="D179" s="31">
        <f t="shared" si="98"/>
        <v>8</v>
      </c>
      <c r="E179" s="31">
        <f t="shared" si="112"/>
        <v>2034</v>
      </c>
      <c r="F179" s="31" t="str">
        <f t="shared" si="99"/>
        <v>82034</v>
      </c>
      <c r="G179" s="36">
        <f t="shared" si="113"/>
        <v>0</v>
      </c>
      <c r="H179" s="37">
        <f t="shared" si="114"/>
        <v>0</v>
      </c>
      <c r="I179" s="37">
        <f t="shared" si="100"/>
        <v>0</v>
      </c>
      <c r="J179" s="37">
        <f t="shared" si="115"/>
        <v>0</v>
      </c>
      <c r="K179" s="38">
        <f t="shared" si="93"/>
        <v>0</v>
      </c>
      <c r="L179" s="34"/>
      <c r="M179" s="35">
        <f t="shared" si="101"/>
        <v>56858</v>
      </c>
      <c r="N179" s="31">
        <f t="shared" si="116"/>
        <v>139</v>
      </c>
      <c r="O179" s="31">
        <f t="shared" si="102"/>
        <v>9</v>
      </c>
      <c r="P179" s="31">
        <f t="shared" si="117"/>
        <v>2055</v>
      </c>
      <c r="Q179" s="31" t="str">
        <f t="shared" si="103"/>
        <v>92055</v>
      </c>
      <c r="R179" s="36">
        <f t="shared" si="118"/>
        <v>0</v>
      </c>
      <c r="S179" s="37">
        <f t="shared" si="119"/>
        <v>0</v>
      </c>
      <c r="T179" s="37">
        <f t="shared" si="96"/>
        <v>0</v>
      </c>
      <c r="U179" s="37">
        <f t="shared" si="120"/>
        <v>0</v>
      </c>
      <c r="V179" s="38">
        <f t="shared" si="121"/>
        <v>0</v>
      </c>
      <c r="W179" s="34"/>
      <c r="X179" s="30">
        <f t="shared" si="122"/>
        <v>49157</v>
      </c>
      <c r="Y179" s="31">
        <f t="shared" si="123"/>
        <v>139</v>
      </c>
      <c r="Z179" s="31">
        <f t="shared" si="104"/>
        <v>8</v>
      </c>
      <c r="AA179" s="31">
        <f t="shared" si="124"/>
        <v>2034</v>
      </c>
      <c r="AB179" s="31" t="str">
        <f t="shared" si="105"/>
        <v>82034</v>
      </c>
      <c r="AC179" s="36">
        <f t="shared" si="95"/>
        <v>0</v>
      </c>
      <c r="AD179" s="37">
        <f t="shared" si="125"/>
        <v>0</v>
      </c>
      <c r="AE179" s="37">
        <f t="shared" si="106"/>
        <v>0</v>
      </c>
      <c r="AF179" s="37">
        <f t="shared" si="126"/>
        <v>0</v>
      </c>
      <c r="AG179" s="38">
        <f t="shared" si="94"/>
        <v>0</v>
      </c>
      <c r="AH179" s="34"/>
      <c r="AI179" s="35">
        <f t="shared" si="107"/>
        <v>57619</v>
      </c>
      <c r="AJ179" s="31">
        <f t="shared" si="127"/>
        <v>139</v>
      </c>
      <c r="AK179" s="31">
        <f t="shared" si="108"/>
        <v>10</v>
      </c>
      <c r="AL179" s="31">
        <f t="shared" si="128"/>
        <v>2057</v>
      </c>
      <c r="AM179" s="31" t="str">
        <f t="shared" si="109"/>
        <v>102057</v>
      </c>
      <c r="AN179" s="36">
        <f t="shared" si="129"/>
        <v>0</v>
      </c>
      <c r="AO179" s="37">
        <f t="shared" si="130"/>
        <v>0</v>
      </c>
      <c r="AP179" s="37">
        <f t="shared" si="97"/>
        <v>0</v>
      </c>
      <c r="AQ179" s="37">
        <f t="shared" si="131"/>
        <v>0</v>
      </c>
      <c r="AR179" s="38">
        <f t="shared" si="132"/>
        <v>0</v>
      </c>
      <c r="AS179" s="34"/>
    </row>
    <row r="180" spans="2:45" outlineLevel="1" x14ac:dyDescent="0.2">
      <c r="B180" s="30">
        <f t="shared" si="110"/>
        <v>49188</v>
      </c>
      <c r="C180" s="31">
        <f t="shared" si="111"/>
        <v>140</v>
      </c>
      <c r="D180" s="31">
        <f t="shared" si="98"/>
        <v>9</v>
      </c>
      <c r="E180" s="31">
        <f t="shared" si="112"/>
        <v>2034</v>
      </c>
      <c r="F180" s="31" t="str">
        <f t="shared" si="99"/>
        <v>92034</v>
      </c>
      <c r="G180" s="36">
        <f t="shared" si="113"/>
        <v>0</v>
      </c>
      <c r="H180" s="37">
        <f t="shared" si="114"/>
        <v>0</v>
      </c>
      <c r="I180" s="37">
        <f t="shared" si="100"/>
        <v>0</v>
      </c>
      <c r="J180" s="37">
        <f t="shared" si="115"/>
        <v>0</v>
      </c>
      <c r="K180" s="38">
        <f t="shared" ref="K180:K243" si="133">H180+I180</f>
        <v>0</v>
      </c>
      <c r="L180" s="34"/>
      <c r="M180" s="35">
        <f t="shared" si="101"/>
        <v>56949</v>
      </c>
      <c r="N180" s="31">
        <f t="shared" si="116"/>
        <v>140</v>
      </c>
      <c r="O180" s="31">
        <f t="shared" si="102"/>
        <v>12</v>
      </c>
      <c r="P180" s="31">
        <f t="shared" si="117"/>
        <v>2055</v>
      </c>
      <c r="Q180" s="31" t="str">
        <f t="shared" si="103"/>
        <v>122055</v>
      </c>
      <c r="R180" s="36">
        <f t="shared" si="118"/>
        <v>0</v>
      </c>
      <c r="S180" s="37">
        <f t="shared" si="119"/>
        <v>0</v>
      </c>
      <c r="T180" s="37">
        <f t="shared" si="96"/>
        <v>0</v>
      </c>
      <c r="U180" s="37">
        <f t="shared" si="120"/>
        <v>0</v>
      </c>
      <c r="V180" s="38">
        <f t="shared" si="121"/>
        <v>0</v>
      </c>
      <c r="W180" s="34"/>
      <c r="X180" s="30">
        <f t="shared" si="122"/>
        <v>49188</v>
      </c>
      <c r="Y180" s="31">
        <f t="shared" si="123"/>
        <v>140</v>
      </c>
      <c r="Z180" s="31">
        <f t="shared" si="104"/>
        <v>9</v>
      </c>
      <c r="AA180" s="31">
        <f t="shared" si="124"/>
        <v>2034</v>
      </c>
      <c r="AB180" s="31" t="str">
        <f t="shared" si="105"/>
        <v>92034</v>
      </c>
      <c r="AC180" s="36">
        <f t="shared" si="95"/>
        <v>0</v>
      </c>
      <c r="AD180" s="37">
        <f t="shared" si="125"/>
        <v>0</v>
      </c>
      <c r="AE180" s="37">
        <f t="shared" si="106"/>
        <v>0</v>
      </c>
      <c r="AF180" s="37">
        <f t="shared" si="126"/>
        <v>0</v>
      </c>
      <c r="AG180" s="38">
        <f t="shared" ref="AG180:AG243" si="134">AD180+AE180</f>
        <v>0</v>
      </c>
      <c r="AH180" s="34"/>
      <c r="AI180" s="35">
        <f t="shared" si="107"/>
        <v>57711</v>
      </c>
      <c r="AJ180" s="31">
        <f t="shared" si="127"/>
        <v>140</v>
      </c>
      <c r="AK180" s="31">
        <f t="shared" si="108"/>
        <v>1</v>
      </c>
      <c r="AL180" s="31">
        <f t="shared" si="128"/>
        <v>2058</v>
      </c>
      <c r="AM180" s="31" t="str">
        <f t="shared" si="109"/>
        <v>12058</v>
      </c>
      <c r="AN180" s="36">
        <f t="shared" si="129"/>
        <v>0</v>
      </c>
      <c r="AO180" s="37">
        <f t="shared" si="130"/>
        <v>0</v>
      </c>
      <c r="AP180" s="37">
        <f t="shared" si="97"/>
        <v>0</v>
      </c>
      <c r="AQ180" s="37">
        <f t="shared" si="131"/>
        <v>0</v>
      </c>
      <c r="AR180" s="38">
        <f t="shared" si="132"/>
        <v>0</v>
      </c>
      <c r="AS180" s="34"/>
    </row>
    <row r="181" spans="2:45" outlineLevel="1" x14ac:dyDescent="0.2">
      <c r="B181" s="30">
        <f t="shared" si="110"/>
        <v>49218</v>
      </c>
      <c r="C181" s="31">
        <f t="shared" si="111"/>
        <v>141</v>
      </c>
      <c r="D181" s="31">
        <f t="shared" si="98"/>
        <v>10</v>
      </c>
      <c r="E181" s="31">
        <f t="shared" si="112"/>
        <v>2034</v>
      </c>
      <c r="F181" s="31" t="str">
        <f t="shared" si="99"/>
        <v>102034</v>
      </c>
      <c r="G181" s="36">
        <f t="shared" si="113"/>
        <v>0</v>
      </c>
      <c r="H181" s="37">
        <f t="shared" si="114"/>
        <v>0</v>
      </c>
      <c r="I181" s="37">
        <f t="shared" si="100"/>
        <v>0</v>
      </c>
      <c r="J181" s="37">
        <f t="shared" si="115"/>
        <v>0</v>
      </c>
      <c r="K181" s="38">
        <f t="shared" si="133"/>
        <v>0</v>
      </c>
      <c r="L181" s="34"/>
      <c r="M181" s="35">
        <f t="shared" si="101"/>
        <v>57040</v>
      </c>
      <c r="N181" s="31">
        <f t="shared" si="116"/>
        <v>141</v>
      </c>
      <c r="O181" s="31">
        <f t="shared" si="102"/>
        <v>3</v>
      </c>
      <c r="P181" s="31">
        <f t="shared" si="117"/>
        <v>2056</v>
      </c>
      <c r="Q181" s="31" t="str">
        <f t="shared" si="103"/>
        <v>32056</v>
      </c>
      <c r="R181" s="36">
        <f t="shared" si="118"/>
        <v>0</v>
      </c>
      <c r="S181" s="37">
        <f t="shared" si="119"/>
        <v>0</v>
      </c>
      <c r="T181" s="37">
        <f t="shared" si="96"/>
        <v>0</v>
      </c>
      <c r="U181" s="37">
        <f t="shared" si="120"/>
        <v>0</v>
      </c>
      <c r="V181" s="38">
        <f t="shared" si="121"/>
        <v>0</v>
      </c>
      <c r="W181" s="34"/>
      <c r="X181" s="30">
        <f t="shared" si="122"/>
        <v>49218</v>
      </c>
      <c r="Y181" s="31">
        <f t="shared" si="123"/>
        <v>141</v>
      </c>
      <c r="Z181" s="31">
        <f t="shared" si="104"/>
        <v>10</v>
      </c>
      <c r="AA181" s="31">
        <f t="shared" si="124"/>
        <v>2034</v>
      </c>
      <c r="AB181" s="31" t="str">
        <f t="shared" si="105"/>
        <v>102034</v>
      </c>
      <c r="AC181" s="36">
        <f t="shared" si="95"/>
        <v>0</v>
      </c>
      <c r="AD181" s="37">
        <f t="shared" si="125"/>
        <v>0</v>
      </c>
      <c r="AE181" s="37">
        <f t="shared" si="106"/>
        <v>0</v>
      </c>
      <c r="AF181" s="37">
        <f t="shared" si="126"/>
        <v>0</v>
      </c>
      <c r="AG181" s="38">
        <f t="shared" si="134"/>
        <v>0</v>
      </c>
      <c r="AH181" s="34"/>
      <c r="AI181" s="35">
        <f t="shared" si="107"/>
        <v>57801</v>
      </c>
      <c r="AJ181" s="31">
        <f t="shared" si="127"/>
        <v>141</v>
      </c>
      <c r="AK181" s="31">
        <f t="shared" si="108"/>
        <v>4</v>
      </c>
      <c r="AL181" s="31">
        <f t="shared" si="128"/>
        <v>2058</v>
      </c>
      <c r="AM181" s="31" t="str">
        <f t="shared" si="109"/>
        <v>42058</v>
      </c>
      <c r="AN181" s="36">
        <f t="shared" si="129"/>
        <v>0</v>
      </c>
      <c r="AO181" s="37">
        <f t="shared" si="130"/>
        <v>0</v>
      </c>
      <c r="AP181" s="37">
        <f t="shared" si="97"/>
        <v>0</v>
      </c>
      <c r="AQ181" s="37">
        <f t="shared" si="131"/>
        <v>0</v>
      </c>
      <c r="AR181" s="38">
        <f t="shared" si="132"/>
        <v>0</v>
      </c>
      <c r="AS181" s="34"/>
    </row>
    <row r="182" spans="2:45" outlineLevel="1" x14ac:dyDescent="0.2">
      <c r="B182" s="30">
        <f t="shared" si="110"/>
        <v>49249</v>
      </c>
      <c r="C182" s="31">
        <f t="shared" si="111"/>
        <v>142</v>
      </c>
      <c r="D182" s="31">
        <f t="shared" si="98"/>
        <v>11</v>
      </c>
      <c r="E182" s="31">
        <f t="shared" si="112"/>
        <v>2034</v>
      </c>
      <c r="F182" s="31" t="str">
        <f t="shared" si="99"/>
        <v>112034</v>
      </c>
      <c r="G182" s="36">
        <f t="shared" si="113"/>
        <v>0</v>
      </c>
      <c r="H182" s="37">
        <f t="shared" si="114"/>
        <v>0</v>
      </c>
      <c r="I182" s="37">
        <f t="shared" si="100"/>
        <v>0</v>
      </c>
      <c r="J182" s="37">
        <f t="shared" si="115"/>
        <v>0</v>
      </c>
      <c r="K182" s="38">
        <f t="shared" si="133"/>
        <v>0</v>
      </c>
      <c r="L182" s="34"/>
      <c r="M182" s="35">
        <f t="shared" si="101"/>
        <v>57132</v>
      </c>
      <c r="N182" s="31">
        <f t="shared" si="116"/>
        <v>142</v>
      </c>
      <c r="O182" s="31">
        <f t="shared" si="102"/>
        <v>6</v>
      </c>
      <c r="P182" s="31">
        <f t="shared" si="117"/>
        <v>2056</v>
      </c>
      <c r="Q182" s="31" t="str">
        <f t="shared" si="103"/>
        <v>62056</v>
      </c>
      <c r="R182" s="36">
        <f t="shared" si="118"/>
        <v>0</v>
      </c>
      <c r="S182" s="37">
        <f t="shared" si="119"/>
        <v>0</v>
      </c>
      <c r="T182" s="37">
        <f t="shared" si="96"/>
        <v>0</v>
      </c>
      <c r="U182" s="37">
        <f t="shared" si="120"/>
        <v>0</v>
      </c>
      <c r="V182" s="38">
        <f t="shared" si="121"/>
        <v>0</v>
      </c>
      <c r="W182" s="34"/>
      <c r="X182" s="30">
        <f t="shared" si="122"/>
        <v>49249</v>
      </c>
      <c r="Y182" s="31">
        <f t="shared" si="123"/>
        <v>142</v>
      </c>
      <c r="Z182" s="31">
        <f t="shared" si="104"/>
        <v>11</v>
      </c>
      <c r="AA182" s="31">
        <f t="shared" si="124"/>
        <v>2034</v>
      </c>
      <c r="AB182" s="31" t="str">
        <f t="shared" si="105"/>
        <v>112034</v>
      </c>
      <c r="AC182" s="36">
        <f t="shared" si="95"/>
        <v>0</v>
      </c>
      <c r="AD182" s="37">
        <f t="shared" si="125"/>
        <v>0</v>
      </c>
      <c r="AE182" s="37">
        <f t="shared" si="106"/>
        <v>0</v>
      </c>
      <c r="AF182" s="37">
        <f t="shared" si="126"/>
        <v>0</v>
      </c>
      <c r="AG182" s="38">
        <f t="shared" si="134"/>
        <v>0</v>
      </c>
      <c r="AH182" s="34"/>
      <c r="AI182" s="35">
        <f t="shared" si="107"/>
        <v>57892</v>
      </c>
      <c r="AJ182" s="31">
        <f t="shared" si="127"/>
        <v>142</v>
      </c>
      <c r="AK182" s="31">
        <f t="shared" si="108"/>
        <v>7</v>
      </c>
      <c r="AL182" s="31">
        <f t="shared" si="128"/>
        <v>2058</v>
      </c>
      <c r="AM182" s="31" t="str">
        <f t="shared" si="109"/>
        <v>72058</v>
      </c>
      <c r="AN182" s="36">
        <f t="shared" si="129"/>
        <v>0</v>
      </c>
      <c r="AO182" s="37">
        <f t="shared" si="130"/>
        <v>0</v>
      </c>
      <c r="AP182" s="37">
        <f t="shared" si="97"/>
        <v>0</v>
      </c>
      <c r="AQ182" s="37">
        <f t="shared" si="131"/>
        <v>0</v>
      </c>
      <c r="AR182" s="38">
        <f t="shared" si="132"/>
        <v>0</v>
      </c>
      <c r="AS182" s="34"/>
    </row>
    <row r="183" spans="2:45" outlineLevel="1" x14ac:dyDescent="0.2">
      <c r="B183" s="30">
        <f t="shared" si="110"/>
        <v>49279</v>
      </c>
      <c r="C183" s="31">
        <f t="shared" si="111"/>
        <v>143</v>
      </c>
      <c r="D183" s="31">
        <f t="shared" si="98"/>
        <v>12</v>
      </c>
      <c r="E183" s="31">
        <f t="shared" si="112"/>
        <v>2034</v>
      </c>
      <c r="F183" s="31" t="str">
        <f t="shared" si="99"/>
        <v>122034</v>
      </c>
      <c r="G183" s="36">
        <f t="shared" si="113"/>
        <v>0</v>
      </c>
      <c r="H183" s="37">
        <f t="shared" si="114"/>
        <v>0</v>
      </c>
      <c r="I183" s="37">
        <f t="shared" si="100"/>
        <v>0</v>
      </c>
      <c r="J183" s="37">
        <f t="shared" si="115"/>
        <v>0</v>
      </c>
      <c r="K183" s="38">
        <f t="shared" si="133"/>
        <v>0</v>
      </c>
      <c r="L183" s="34"/>
      <c r="M183" s="35">
        <f t="shared" si="101"/>
        <v>57224</v>
      </c>
      <c r="N183" s="31">
        <f t="shared" si="116"/>
        <v>143</v>
      </c>
      <c r="O183" s="31">
        <f t="shared" si="102"/>
        <v>9</v>
      </c>
      <c r="P183" s="31">
        <f t="shared" si="117"/>
        <v>2056</v>
      </c>
      <c r="Q183" s="31" t="str">
        <f t="shared" si="103"/>
        <v>92056</v>
      </c>
      <c r="R183" s="36">
        <f t="shared" si="118"/>
        <v>0</v>
      </c>
      <c r="S183" s="37">
        <f t="shared" si="119"/>
        <v>0</v>
      </c>
      <c r="T183" s="37">
        <f t="shared" si="96"/>
        <v>0</v>
      </c>
      <c r="U183" s="37">
        <f t="shared" si="120"/>
        <v>0</v>
      </c>
      <c r="V183" s="38">
        <f t="shared" si="121"/>
        <v>0</v>
      </c>
      <c r="W183" s="34"/>
      <c r="X183" s="30">
        <f t="shared" si="122"/>
        <v>49279</v>
      </c>
      <c r="Y183" s="31">
        <f t="shared" si="123"/>
        <v>143</v>
      </c>
      <c r="Z183" s="31">
        <f t="shared" si="104"/>
        <v>12</v>
      </c>
      <c r="AA183" s="31">
        <f t="shared" si="124"/>
        <v>2034</v>
      </c>
      <c r="AB183" s="31" t="str">
        <f t="shared" si="105"/>
        <v>122034</v>
      </c>
      <c r="AC183" s="36">
        <f t="shared" si="95"/>
        <v>0</v>
      </c>
      <c r="AD183" s="37">
        <f t="shared" si="125"/>
        <v>0</v>
      </c>
      <c r="AE183" s="37">
        <f t="shared" si="106"/>
        <v>0</v>
      </c>
      <c r="AF183" s="37">
        <f t="shared" si="126"/>
        <v>0</v>
      </c>
      <c r="AG183" s="38">
        <f t="shared" si="134"/>
        <v>0</v>
      </c>
      <c r="AH183" s="34"/>
      <c r="AI183" s="35">
        <f t="shared" si="107"/>
        <v>57984</v>
      </c>
      <c r="AJ183" s="31">
        <f t="shared" si="127"/>
        <v>143</v>
      </c>
      <c r="AK183" s="31">
        <f t="shared" si="108"/>
        <v>10</v>
      </c>
      <c r="AL183" s="31">
        <f t="shared" si="128"/>
        <v>2058</v>
      </c>
      <c r="AM183" s="31" t="str">
        <f t="shared" si="109"/>
        <v>102058</v>
      </c>
      <c r="AN183" s="36">
        <f t="shared" si="129"/>
        <v>0</v>
      </c>
      <c r="AO183" s="37">
        <f t="shared" si="130"/>
        <v>0</v>
      </c>
      <c r="AP183" s="37">
        <f t="shared" si="97"/>
        <v>0</v>
      </c>
      <c r="AQ183" s="37">
        <f t="shared" si="131"/>
        <v>0</v>
      </c>
      <c r="AR183" s="38">
        <f t="shared" si="132"/>
        <v>0</v>
      </c>
      <c r="AS183" s="34"/>
    </row>
    <row r="184" spans="2:45" outlineLevel="1" x14ac:dyDescent="0.2">
      <c r="B184" s="30">
        <f t="shared" si="110"/>
        <v>49310</v>
      </c>
      <c r="C184" s="31">
        <f t="shared" si="111"/>
        <v>144</v>
      </c>
      <c r="D184" s="31">
        <f t="shared" si="98"/>
        <v>1</v>
      </c>
      <c r="E184" s="31">
        <f t="shared" si="112"/>
        <v>2035</v>
      </c>
      <c r="F184" s="31" t="str">
        <f t="shared" si="99"/>
        <v>12035</v>
      </c>
      <c r="G184" s="36">
        <f t="shared" si="113"/>
        <v>0</v>
      </c>
      <c r="H184" s="37">
        <f t="shared" si="114"/>
        <v>0</v>
      </c>
      <c r="I184" s="37">
        <f t="shared" si="100"/>
        <v>0</v>
      </c>
      <c r="J184" s="37">
        <f t="shared" si="115"/>
        <v>0</v>
      </c>
      <c r="K184" s="38">
        <f t="shared" si="133"/>
        <v>0</v>
      </c>
      <c r="L184" s="34"/>
      <c r="M184" s="35">
        <f t="shared" si="101"/>
        <v>57315</v>
      </c>
      <c r="N184" s="31">
        <f t="shared" si="116"/>
        <v>144</v>
      </c>
      <c r="O184" s="31">
        <f t="shared" si="102"/>
        <v>12</v>
      </c>
      <c r="P184" s="31">
        <f t="shared" si="117"/>
        <v>2056</v>
      </c>
      <c r="Q184" s="31" t="str">
        <f t="shared" si="103"/>
        <v>122056</v>
      </c>
      <c r="R184" s="36">
        <f t="shared" si="118"/>
        <v>0</v>
      </c>
      <c r="S184" s="37">
        <f t="shared" si="119"/>
        <v>0</v>
      </c>
      <c r="T184" s="37">
        <f t="shared" si="96"/>
        <v>0</v>
      </c>
      <c r="U184" s="37">
        <f t="shared" si="120"/>
        <v>0</v>
      </c>
      <c r="V184" s="38">
        <f t="shared" si="121"/>
        <v>0</v>
      </c>
      <c r="W184" s="34"/>
      <c r="X184" s="30">
        <f t="shared" si="122"/>
        <v>49310</v>
      </c>
      <c r="Y184" s="31">
        <f t="shared" si="123"/>
        <v>144</v>
      </c>
      <c r="Z184" s="31">
        <f t="shared" si="104"/>
        <v>1</v>
      </c>
      <c r="AA184" s="31">
        <f t="shared" si="124"/>
        <v>2035</v>
      </c>
      <c r="AB184" s="31" t="str">
        <f t="shared" si="105"/>
        <v>12035</v>
      </c>
      <c r="AC184" s="36">
        <f t="shared" si="95"/>
        <v>0</v>
      </c>
      <c r="AD184" s="37">
        <f t="shared" si="125"/>
        <v>0</v>
      </c>
      <c r="AE184" s="37">
        <f t="shared" si="106"/>
        <v>0</v>
      </c>
      <c r="AF184" s="37">
        <f t="shared" si="126"/>
        <v>0</v>
      </c>
      <c r="AG184" s="38">
        <f t="shared" si="134"/>
        <v>0</v>
      </c>
      <c r="AH184" s="34"/>
      <c r="AI184" s="35">
        <f t="shared" si="107"/>
        <v>58076</v>
      </c>
      <c r="AJ184" s="31">
        <f t="shared" si="127"/>
        <v>144</v>
      </c>
      <c r="AK184" s="31">
        <f t="shared" si="108"/>
        <v>1</v>
      </c>
      <c r="AL184" s="31">
        <f t="shared" si="128"/>
        <v>2059</v>
      </c>
      <c r="AM184" s="31" t="str">
        <f t="shared" si="109"/>
        <v>12059</v>
      </c>
      <c r="AN184" s="36">
        <f t="shared" si="129"/>
        <v>0</v>
      </c>
      <c r="AO184" s="37">
        <f t="shared" si="130"/>
        <v>0</v>
      </c>
      <c r="AP184" s="37">
        <f t="shared" si="97"/>
        <v>0</v>
      </c>
      <c r="AQ184" s="37">
        <f t="shared" si="131"/>
        <v>0</v>
      </c>
      <c r="AR184" s="38">
        <f t="shared" si="132"/>
        <v>0</v>
      </c>
      <c r="AS184" s="34"/>
    </row>
    <row r="185" spans="2:45" outlineLevel="1" x14ac:dyDescent="0.2">
      <c r="B185" s="30">
        <f t="shared" si="110"/>
        <v>49341</v>
      </c>
      <c r="C185" s="31">
        <f t="shared" si="111"/>
        <v>145</v>
      </c>
      <c r="D185" s="31">
        <f t="shared" si="98"/>
        <v>2</v>
      </c>
      <c r="E185" s="31">
        <f t="shared" si="112"/>
        <v>2035</v>
      </c>
      <c r="F185" s="31" t="str">
        <f t="shared" si="99"/>
        <v>22035</v>
      </c>
      <c r="G185" s="36">
        <f t="shared" si="113"/>
        <v>0</v>
      </c>
      <c r="H185" s="37">
        <f t="shared" si="114"/>
        <v>0</v>
      </c>
      <c r="I185" s="37">
        <f t="shared" si="100"/>
        <v>0</v>
      </c>
      <c r="J185" s="37">
        <f t="shared" si="115"/>
        <v>0</v>
      </c>
      <c r="K185" s="38">
        <f t="shared" si="133"/>
        <v>0</v>
      </c>
      <c r="L185" s="34"/>
      <c r="M185" s="35">
        <f t="shared" si="101"/>
        <v>57405</v>
      </c>
      <c r="N185" s="31">
        <f t="shared" si="116"/>
        <v>145</v>
      </c>
      <c r="O185" s="31">
        <f t="shared" si="102"/>
        <v>3</v>
      </c>
      <c r="P185" s="31">
        <f t="shared" si="117"/>
        <v>2057</v>
      </c>
      <c r="Q185" s="31" t="str">
        <f t="shared" si="103"/>
        <v>32057</v>
      </c>
      <c r="R185" s="36">
        <f t="shared" si="118"/>
        <v>0</v>
      </c>
      <c r="S185" s="37">
        <f t="shared" si="119"/>
        <v>0</v>
      </c>
      <c r="T185" s="37">
        <f t="shared" si="96"/>
        <v>0</v>
      </c>
      <c r="U185" s="37">
        <f t="shared" si="120"/>
        <v>0</v>
      </c>
      <c r="V185" s="38">
        <f t="shared" si="121"/>
        <v>0</v>
      </c>
      <c r="W185" s="34"/>
      <c r="X185" s="30">
        <f t="shared" si="122"/>
        <v>49341</v>
      </c>
      <c r="Y185" s="31">
        <f t="shared" si="123"/>
        <v>145</v>
      </c>
      <c r="Z185" s="31">
        <f t="shared" si="104"/>
        <v>2</v>
      </c>
      <c r="AA185" s="31">
        <f t="shared" si="124"/>
        <v>2035</v>
      </c>
      <c r="AB185" s="31" t="str">
        <f t="shared" si="105"/>
        <v>22035</v>
      </c>
      <c r="AC185" s="36">
        <f t="shared" si="95"/>
        <v>0</v>
      </c>
      <c r="AD185" s="37">
        <f t="shared" si="125"/>
        <v>0</v>
      </c>
      <c r="AE185" s="37">
        <f t="shared" si="106"/>
        <v>0</v>
      </c>
      <c r="AF185" s="37">
        <f t="shared" si="126"/>
        <v>0</v>
      </c>
      <c r="AG185" s="38">
        <f t="shared" si="134"/>
        <v>0</v>
      </c>
      <c r="AH185" s="34"/>
      <c r="AI185" s="35">
        <f t="shared" si="107"/>
        <v>58166</v>
      </c>
      <c r="AJ185" s="31">
        <f t="shared" si="127"/>
        <v>145</v>
      </c>
      <c r="AK185" s="31">
        <f t="shared" si="108"/>
        <v>4</v>
      </c>
      <c r="AL185" s="31">
        <f t="shared" si="128"/>
        <v>2059</v>
      </c>
      <c r="AM185" s="31" t="str">
        <f t="shared" si="109"/>
        <v>42059</v>
      </c>
      <c r="AN185" s="36">
        <f t="shared" si="129"/>
        <v>0</v>
      </c>
      <c r="AO185" s="37">
        <f t="shared" si="130"/>
        <v>0</v>
      </c>
      <c r="AP185" s="37">
        <f t="shared" si="97"/>
        <v>0</v>
      </c>
      <c r="AQ185" s="37">
        <f t="shared" si="131"/>
        <v>0</v>
      </c>
      <c r="AR185" s="38">
        <f t="shared" si="132"/>
        <v>0</v>
      </c>
      <c r="AS185" s="34"/>
    </row>
    <row r="186" spans="2:45" outlineLevel="1" x14ac:dyDescent="0.2">
      <c r="B186" s="30">
        <f t="shared" si="110"/>
        <v>49369</v>
      </c>
      <c r="C186" s="31">
        <f t="shared" si="111"/>
        <v>146</v>
      </c>
      <c r="D186" s="31">
        <f t="shared" si="98"/>
        <v>3</v>
      </c>
      <c r="E186" s="31">
        <f t="shared" si="112"/>
        <v>2035</v>
      </c>
      <c r="F186" s="31" t="str">
        <f t="shared" si="99"/>
        <v>32035</v>
      </c>
      <c r="G186" s="36">
        <f t="shared" si="113"/>
        <v>0</v>
      </c>
      <c r="H186" s="37">
        <f t="shared" si="114"/>
        <v>0</v>
      </c>
      <c r="I186" s="37">
        <f t="shared" si="100"/>
        <v>0</v>
      </c>
      <c r="J186" s="37">
        <f t="shared" si="115"/>
        <v>0</v>
      </c>
      <c r="K186" s="38">
        <f t="shared" si="133"/>
        <v>0</v>
      </c>
      <c r="L186" s="34"/>
      <c r="M186" s="35">
        <f t="shared" si="101"/>
        <v>57497</v>
      </c>
      <c r="N186" s="31">
        <f t="shared" si="116"/>
        <v>146</v>
      </c>
      <c r="O186" s="31">
        <f t="shared" si="102"/>
        <v>6</v>
      </c>
      <c r="P186" s="31">
        <f t="shared" si="117"/>
        <v>2057</v>
      </c>
      <c r="Q186" s="31" t="str">
        <f t="shared" si="103"/>
        <v>62057</v>
      </c>
      <c r="R186" s="36">
        <f t="shared" si="118"/>
        <v>0</v>
      </c>
      <c r="S186" s="37">
        <f t="shared" si="119"/>
        <v>0</v>
      </c>
      <c r="T186" s="37">
        <f t="shared" si="96"/>
        <v>0</v>
      </c>
      <c r="U186" s="37">
        <f t="shared" si="120"/>
        <v>0</v>
      </c>
      <c r="V186" s="38">
        <f t="shared" si="121"/>
        <v>0</v>
      </c>
      <c r="W186" s="34"/>
      <c r="X186" s="30">
        <f t="shared" si="122"/>
        <v>49369</v>
      </c>
      <c r="Y186" s="31">
        <f t="shared" si="123"/>
        <v>146</v>
      </c>
      <c r="Z186" s="31">
        <f t="shared" si="104"/>
        <v>3</v>
      </c>
      <c r="AA186" s="31">
        <f t="shared" si="124"/>
        <v>2035</v>
      </c>
      <c r="AB186" s="31" t="str">
        <f t="shared" si="105"/>
        <v>32035</v>
      </c>
      <c r="AC186" s="36">
        <f t="shared" ref="AC186:AC249" si="135">IF(AF185&gt;=0,AF185,0)</f>
        <v>0</v>
      </c>
      <c r="AD186" s="37">
        <f t="shared" si="125"/>
        <v>0</v>
      </c>
      <c r="AE186" s="37">
        <f t="shared" si="106"/>
        <v>0</v>
      </c>
      <c r="AF186" s="37">
        <f t="shared" si="126"/>
        <v>0</v>
      </c>
      <c r="AG186" s="38">
        <f t="shared" si="134"/>
        <v>0</v>
      </c>
      <c r="AH186" s="34"/>
      <c r="AI186" s="35">
        <f t="shared" si="107"/>
        <v>58257</v>
      </c>
      <c r="AJ186" s="31">
        <f t="shared" si="127"/>
        <v>146</v>
      </c>
      <c r="AK186" s="31">
        <f t="shared" si="108"/>
        <v>7</v>
      </c>
      <c r="AL186" s="31">
        <f t="shared" si="128"/>
        <v>2059</v>
      </c>
      <c r="AM186" s="31" t="str">
        <f t="shared" si="109"/>
        <v>72059</v>
      </c>
      <c r="AN186" s="36">
        <f t="shared" si="129"/>
        <v>0</v>
      </c>
      <c r="AO186" s="37">
        <f t="shared" si="130"/>
        <v>0</v>
      </c>
      <c r="AP186" s="37">
        <f t="shared" si="97"/>
        <v>0</v>
      </c>
      <c r="AQ186" s="37">
        <f t="shared" si="131"/>
        <v>0</v>
      </c>
      <c r="AR186" s="38">
        <f t="shared" si="132"/>
        <v>0</v>
      </c>
      <c r="AS186" s="34"/>
    </row>
    <row r="187" spans="2:45" outlineLevel="1" x14ac:dyDescent="0.2">
      <c r="B187" s="30">
        <f t="shared" si="110"/>
        <v>49400</v>
      </c>
      <c r="C187" s="31">
        <f t="shared" si="111"/>
        <v>147</v>
      </c>
      <c r="D187" s="31">
        <f t="shared" si="98"/>
        <v>4</v>
      </c>
      <c r="E187" s="31">
        <f t="shared" si="112"/>
        <v>2035</v>
      </c>
      <c r="F187" s="31" t="str">
        <f t="shared" si="99"/>
        <v>42035</v>
      </c>
      <c r="G187" s="36">
        <f t="shared" si="113"/>
        <v>0</v>
      </c>
      <c r="H187" s="37">
        <f t="shared" si="114"/>
        <v>0</v>
      </c>
      <c r="I187" s="37">
        <f t="shared" si="100"/>
        <v>0</v>
      </c>
      <c r="J187" s="37">
        <f t="shared" si="115"/>
        <v>0</v>
      </c>
      <c r="K187" s="38">
        <f t="shared" si="133"/>
        <v>0</v>
      </c>
      <c r="L187" s="34"/>
      <c r="M187" s="35">
        <f t="shared" si="101"/>
        <v>57589</v>
      </c>
      <c r="N187" s="31">
        <f t="shared" si="116"/>
        <v>147</v>
      </c>
      <c r="O187" s="31">
        <f t="shared" si="102"/>
        <v>9</v>
      </c>
      <c r="P187" s="31">
        <f t="shared" si="117"/>
        <v>2057</v>
      </c>
      <c r="Q187" s="31" t="str">
        <f t="shared" si="103"/>
        <v>92057</v>
      </c>
      <c r="R187" s="36">
        <f t="shared" si="118"/>
        <v>0</v>
      </c>
      <c r="S187" s="37">
        <f t="shared" si="119"/>
        <v>0</v>
      </c>
      <c r="T187" s="37">
        <f t="shared" si="96"/>
        <v>0</v>
      </c>
      <c r="U187" s="37">
        <f t="shared" si="120"/>
        <v>0</v>
      </c>
      <c r="V187" s="38">
        <f t="shared" si="121"/>
        <v>0</v>
      </c>
      <c r="W187" s="34"/>
      <c r="X187" s="30">
        <f t="shared" si="122"/>
        <v>49400</v>
      </c>
      <c r="Y187" s="31">
        <f t="shared" si="123"/>
        <v>147</v>
      </c>
      <c r="Z187" s="31">
        <f t="shared" si="104"/>
        <v>4</v>
      </c>
      <c r="AA187" s="31">
        <f t="shared" si="124"/>
        <v>2035</v>
      </c>
      <c r="AB187" s="31" t="str">
        <f t="shared" si="105"/>
        <v>42035</v>
      </c>
      <c r="AC187" s="36">
        <f t="shared" si="135"/>
        <v>0</v>
      </c>
      <c r="AD187" s="37">
        <f t="shared" si="125"/>
        <v>0</v>
      </c>
      <c r="AE187" s="37">
        <f t="shared" si="106"/>
        <v>0</v>
      </c>
      <c r="AF187" s="37">
        <f t="shared" si="126"/>
        <v>0</v>
      </c>
      <c r="AG187" s="38">
        <f t="shared" si="134"/>
        <v>0</v>
      </c>
      <c r="AH187" s="34"/>
      <c r="AI187" s="35">
        <f t="shared" si="107"/>
        <v>58349</v>
      </c>
      <c r="AJ187" s="31">
        <f t="shared" si="127"/>
        <v>147</v>
      </c>
      <c r="AK187" s="31">
        <f t="shared" si="108"/>
        <v>10</v>
      </c>
      <c r="AL187" s="31">
        <f t="shared" si="128"/>
        <v>2059</v>
      </c>
      <c r="AM187" s="31" t="str">
        <f t="shared" si="109"/>
        <v>102059</v>
      </c>
      <c r="AN187" s="36">
        <f t="shared" si="129"/>
        <v>0</v>
      </c>
      <c r="AO187" s="37">
        <f t="shared" si="130"/>
        <v>0</v>
      </c>
      <c r="AP187" s="37">
        <f t="shared" si="97"/>
        <v>0</v>
      </c>
      <c r="AQ187" s="37">
        <f t="shared" si="131"/>
        <v>0</v>
      </c>
      <c r="AR187" s="38">
        <f t="shared" si="132"/>
        <v>0</v>
      </c>
      <c r="AS187" s="34"/>
    </row>
    <row r="188" spans="2:45" outlineLevel="1" x14ac:dyDescent="0.2">
      <c r="B188" s="30">
        <f t="shared" si="110"/>
        <v>49430</v>
      </c>
      <c r="C188" s="31">
        <f t="shared" si="111"/>
        <v>148</v>
      </c>
      <c r="D188" s="31">
        <f t="shared" si="98"/>
        <v>5</v>
      </c>
      <c r="E188" s="31">
        <f t="shared" si="112"/>
        <v>2035</v>
      </c>
      <c r="F188" s="31" t="str">
        <f t="shared" si="99"/>
        <v>52035</v>
      </c>
      <c r="G188" s="36">
        <f t="shared" si="113"/>
        <v>0</v>
      </c>
      <c r="H188" s="37">
        <f t="shared" si="114"/>
        <v>0</v>
      </c>
      <c r="I188" s="37">
        <f t="shared" si="100"/>
        <v>0</v>
      </c>
      <c r="J188" s="37">
        <f t="shared" si="115"/>
        <v>0</v>
      </c>
      <c r="K188" s="38">
        <f t="shared" si="133"/>
        <v>0</v>
      </c>
      <c r="L188" s="34"/>
      <c r="M188" s="35">
        <f t="shared" si="101"/>
        <v>57680</v>
      </c>
      <c r="N188" s="31">
        <f t="shared" si="116"/>
        <v>148</v>
      </c>
      <c r="O188" s="31">
        <f t="shared" si="102"/>
        <v>12</v>
      </c>
      <c r="P188" s="31">
        <f t="shared" si="117"/>
        <v>2057</v>
      </c>
      <c r="Q188" s="31" t="str">
        <f t="shared" si="103"/>
        <v>122057</v>
      </c>
      <c r="R188" s="36">
        <f t="shared" si="118"/>
        <v>0</v>
      </c>
      <c r="S188" s="37">
        <f t="shared" si="119"/>
        <v>0</v>
      </c>
      <c r="T188" s="37">
        <f t="shared" si="96"/>
        <v>0</v>
      </c>
      <c r="U188" s="37">
        <f t="shared" si="120"/>
        <v>0</v>
      </c>
      <c r="V188" s="38">
        <f t="shared" si="121"/>
        <v>0</v>
      </c>
      <c r="W188" s="34"/>
      <c r="X188" s="30">
        <f t="shared" si="122"/>
        <v>49430</v>
      </c>
      <c r="Y188" s="31">
        <f t="shared" si="123"/>
        <v>148</v>
      </c>
      <c r="Z188" s="31">
        <f t="shared" si="104"/>
        <v>5</v>
      </c>
      <c r="AA188" s="31">
        <f t="shared" si="124"/>
        <v>2035</v>
      </c>
      <c r="AB188" s="31" t="str">
        <f t="shared" si="105"/>
        <v>52035</v>
      </c>
      <c r="AC188" s="36">
        <f t="shared" si="135"/>
        <v>0</v>
      </c>
      <c r="AD188" s="37">
        <f t="shared" si="125"/>
        <v>0</v>
      </c>
      <c r="AE188" s="37">
        <f t="shared" si="106"/>
        <v>0</v>
      </c>
      <c r="AF188" s="37">
        <f t="shared" si="126"/>
        <v>0</v>
      </c>
      <c r="AG188" s="38">
        <f t="shared" si="134"/>
        <v>0</v>
      </c>
      <c r="AH188" s="34"/>
      <c r="AI188" s="35">
        <f t="shared" si="107"/>
        <v>58441</v>
      </c>
      <c r="AJ188" s="31">
        <f t="shared" si="127"/>
        <v>148</v>
      </c>
      <c r="AK188" s="31">
        <f t="shared" si="108"/>
        <v>1</v>
      </c>
      <c r="AL188" s="31">
        <f t="shared" si="128"/>
        <v>2060</v>
      </c>
      <c r="AM188" s="31" t="str">
        <f t="shared" si="109"/>
        <v>12060</v>
      </c>
      <c r="AN188" s="36">
        <f t="shared" si="129"/>
        <v>0</v>
      </c>
      <c r="AO188" s="37">
        <f t="shared" si="130"/>
        <v>0</v>
      </c>
      <c r="AP188" s="37">
        <f t="shared" si="97"/>
        <v>0</v>
      </c>
      <c r="AQ188" s="37">
        <f t="shared" si="131"/>
        <v>0</v>
      </c>
      <c r="AR188" s="38">
        <f t="shared" si="132"/>
        <v>0</v>
      </c>
      <c r="AS188" s="34"/>
    </row>
    <row r="189" spans="2:45" outlineLevel="1" x14ac:dyDescent="0.2">
      <c r="B189" s="30">
        <f t="shared" si="110"/>
        <v>49461</v>
      </c>
      <c r="C189" s="31">
        <f t="shared" si="111"/>
        <v>149</v>
      </c>
      <c r="D189" s="31">
        <f t="shared" si="98"/>
        <v>6</v>
      </c>
      <c r="E189" s="31">
        <f t="shared" si="112"/>
        <v>2035</v>
      </c>
      <c r="F189" s="31" t="str">
        <f t="shared" si="99"/>
        <v>62035</v>
      </c>
      <c r="G189" s="36">
        <f t="shared" si="113"/>
        <v>0</v>
      </c>
      <c r="H189" s="37">
        <f t="shared" si="114"/>
        <v>0</v>
      </c>
      <c r="I189" s="37">
        <f t="shared" si="100"/>
        <v>0</v>
      </c>
      <c r="J189" s="37">
        <f t="shared" si="115"/>
        <v>0</v>
      </c>
      <c r="K189" s="38">
        <f t="shared" si="133"/>
        <v>0</v>
      </c>
      <c r="L189" s="34"/>
      <c r="M189" s="35">
        <f t="shared" si="101"/>
        <v>57770</v>
      </c>
      <c r="N189" s="31">
        <f t="shared" si="116"/>
        <v>149</v>
      </c>
      <c r="O189" s="31">
        <f t="shared" si="102"/>
        <v>3</v>
      </c>
      <c r="P189" s="31">
        <f t="shared" si="117"/>
        <v>2058</v>
      </c>
      <c r="Q189" s="31" t="str">
        <f t="shared" si="103"/>
        <v>32058</v>
      </c>
      <c r="R189" s="36">
        <f t="shared" si="118"/>
        <v>0</v>
      </c>
      <c r="S189" s="37">
        <f t="shared" si="119"/>
        <v>0</v>
      </c>
      <c r="T189" s="37">
        <f t="shared" si="96"/>
        <v>0</v>
      </c>
      <c r="U189" s="37">
        <f t="shared" si="120"/>
        <v>0</v>
      </c>
      <c r="V189" s="38">
        <f t="shared" si="121"/>
        <v>0</v>
      </c>
      <c r="W189" s="34"/>
      <c r="X189" s="30">
        <f t="shared" si="122"/>
        <v>49461</v>
      </c>
      <c r="Y189" s="31">
        <f t="shared" si="123"/>
        <v>149</v>
      </c>
      <c r="Z189" s="31">
        <f t="shared" si="104"/>
        <v>6</v>
      </c>
      <c r="AA189" s="31">
        <f t="shared" si="124"/>
        <v>2035</v>
      </c>
      <c r="AB189" s="31" t="str">
        <f t="shared" si="105"/>
        <v>62035</v>
      </c>
      <c r="AC189" s="36">
        <f t="shared" si="135"/>
        <v>0</v>
      </c>
      <c r="AD189" s="37">
        <f t="shared" si="125"/>
        <v>0</v>
      </c>
      <c r="AE189" s="37">
        <f t="shared" si="106"/>
        <v>0</v>
      </c>
      <c r="AF189" s="37">
        <f t="shared" si="126"/>
        <v>0</v>
      </c>
      <c r="AG189" s="38">
        <f t="shared" si="134"/>
        <v>0</v>
      </c>
      <c r="AH189" s="34"/>
      <c r="AI189" s="35">
        <f t="shared" si="107"/>
        <v>58532</v>
      </c>
      <c r="AJ189" s="31">
        <f t="shared" si="127"/>
        <v>149</v>
      </c>
      <c r="AK189" s="31">
        <f t="shared" si="108"/>
        <v>4</v>
      </c>
      <c r="AL189" s="31">
        <f t="shared" si="128"/>
        <v>2060</v>
      </c>
      <c r="AM189" s="31" t="str">
        <f t="shared" si="109"/>
        <v>42060</v>
      </c>
      <c r="AN189" s="36">
        <f t="shared" si="129"/>
        <v>0</v>
      </c>
      <c r="AO189" s="37">
        <f t="shared" si="130"/>
        <v>0</v>
      </c>
      <c r="AP189" s="37">
        <f t="shared" si="97"/>
        <v>0</v>
      </c>
      <c r="AQ189" s="37">
        <f t="shared" si="131"/>
        <v>0</v>
      </c>
      <c r="AR189" s="38">
        <f t="shared" si="132"/>
        <v>0</v>
      </c>
      <c r="AS189" s="34"/>
    </row>
    <row r="190" spans="2:45" outlineLevel="1" x14ac:dyDescent="0.2">
      <c r="B190" s="30">
        <f t="shared" si="110"/>
        <v>49491</v>
      </c>
      <c r="C190" s="31">
        <f t="shared" si="111"/>
        <v>150</v>
      </c>
      <c r="D190" s="31">
        <f t="shared" si="98"/>
        <v>7</v>
      </c>
      <c r="E190" s="31">
        <f t="shared" si="112"/>
        <v>2035</v>
      </c>
      <c r="F190" s="31" t="str">
        <f t="shared" si="99"/>
        <v>72035</v>
      </c>
      <c r="G190" s="36">
        <f t="shared" si="113"/>
        <v>0</v>
      </c>
      <c r="H190" s="37">
        <f t="shared" si="114"/>
        <v>0</v>
      </c>
      <c r="I190" s="37">
        <f t="shared" si="100"/>
        <v>0</v>
      </c>
      <c r="J190" s="37">
        <f t="shared" si="115"/>
        <v>0</v>
      </c>
      <c r="K190" s="38">
        <f t="shared" si="133"/>
        <v>0</v>
      </c>
      <c r="L190" s="34"/>
      <c r="M190" s="35">
        <f t="shared" si="101"/>
        <v>57862</v>
      </c>
      <c r="N190" s="31">
        <f t="shared" si="116"/>
        <v>150</v>
      </c>
      <c r="O190" s="31">
        <f t="shared" si="102"/>
        <v>6</v>
      </c>
      <c r="P190" s="31">
        <f t="shared" si="117"/>
        <v>2058</v>
      </c>
      <c r="Q190" s="31" t="str">
        <f t="shared" si="103"/>
        <v>62058</v>
      </c>
      <c r="R190" s="36">
        <f t="shared" si="118"/>
        <v>0</v>
      </c>
      <c r="S190" s="37">
        <f t="shared" si="119"/>
        <v>0</v>
      </c>
      <c r="T190" s="37">
        <f t="shared" si="96"/>
        <v>0</v>
      </c>
      <c r="U190" s="37">
        <f t="shared" si="120"/>
        <v>0</v>
      </c>
      <c r="V190" s="38">
        <f t="shared" si="121"/>
        <v>0</v>
      </c>
      <c r="W190" s="34"/>
      <c r="X190" s="30">
        <f t="shared" si="122"/>
        <v>49491</v>
      </c>
      <c r="Y190" s="31">
        <f t="shared" si="123"/>
        <v>150</v>
      </c>
      <c r="Z190" s="31">
        <f t="shared" si="104"/>
        <v>7</v>
      </c>
      <c r="AA190" s="31">
        <f t="shared" si="124"/>
        <v>2035</v>
      </c>
      <c r="AB190" s="31" t="str">
        <f t="shared" si="105"/>
        <v>72035</v>
      </c>
      <c r="AC190" s="36">
        <f t="shared" si="135"/>
        <v>0</v>
      </c>
      <c r="AD190" s="37">
        <f t="shared" si="125"/>
        <v>0</v>
      </c>
      <c r="AE190" s="37">
        <f t="shared" si="106"/>
        <v>0</v>
      </c>
      <c r="AF190" s="37">
        <f t="shared" si="126"/>
        <v>0</v>
      </c>
      <c r="AG190" s="38">
        <f t="shared" si="134"/>
        <v>0</v>
      </c>
      <c r="AH190" s="34"/>
      <c r="AI190" s="35">
        <f t="shared" si="107"/>
        <v>58623</v>
      </c>
      <c r="AJ190" s="31">
        <f t="shared" si="127"/>
        <v>150</v>
      </c>
      <c r="AK190" s="31">
        <f t="shared" si="108"/>
        <v>7</v>
      </c>
      <c r="AL190" s="31">
        <f t="shared" si="128"/>
        <v>2060</v>
      </c>
      <c r="AM190" s="31" t="str">
        <f t="shared" si="109"/>
        <v>72060</v>
      </c>
      <c r="AN190" s="36">
        <f t="shared" si="129"/>
        <v>0</v>
      </c>
      <c r="AO190" s="37">
        <f t="shared" si="130"/>
        <v>0</v>
      </c>
      <c r="AP190" s="37">
        <f t="shared" si="97"/>
        <v>0</v>
      </c>
      <c r="AQ190" s="37">
        <f t="shared" si="131"/>
        <v>0</v>
      </c>
      <c r="AR190" s="38">
        <f t="shared" si="132"/>
        <v>0</v>
      </c>
      <c r="AS190" s="34"/>
    </row>
    <row r="191" spans="2:45" outlineLevel="1" x14ac:dyDescent="0.2">
      <c r="B191" s="30">
        <f t="shared" si="110"/>
        <v>49522</v>
      </c>
      <c r="C191" s="31">
        <f t="shared" si="111"/>
        <v>151</v>
      </c>
      <c r="D191" s="31">
        <f t="shared" si="98"/>
        <v>8</v>
      </c>
      <c r="E191" s="31">
        <f t="shared" si="112"/>
        <v>2035</v>
      </c>
      <c r="F191" s="31" t="str">
        <f t="shared" si="99"/>
        <v>82035</v>
      </c>
      <c r="G191" s="36">
        <f t="shared" si="113"/>
        <v>0</v>
      </c>
      <c r="H191" s="37">
        <f t="shared" si="114"/>
        <v>0</v>
      </c>
      <c r="I191" s="37">
        <f t="shared" si="100"/>
        <v>0</v>
      </c>
      <c r="J191" s="37">
        <f t="shared" si="115"/>
        <v>0</v>
      </c>
      <c r="K191" s="38">
        <f t="shared" si="133"/>
        <v>0</v>
      </c>
      <c r="L191" s="34"/>
      <c r="M191" s="35">
        <f t="shared" si="101"/>
        <v>57954</v>
      </c>
      <c r="N191" s="31">
        <f t="shared" si="116"/>
        <v>151</v>
      </c>
      <c r="O191" s="31">
        <f t="shared" si="102"/>
        <v>9</v>
      </c>
      <c r="P191" s="31">
        <f t="shared" si="117"/>
        <v>2058</v>
      </c>
      <c r="Q191" s="31" t="str">
        <f t="shared" si="103"/>
        <v>92058</v>
      </c>
      <c r="R191" s="36">
        <f t="shared" si="118"/>
        <v>0</v>
      </c>
      <c r="S191" s="37">
        <f t="shared" si="119"/>
        <v>0</v>
      </c>
      <c r="T191" s="37">
        <f t="shared" si="96"/>
        <v>0</v>
      </c>
      <c r="U191" s="37">
        <f t="shared" si="120"/>
        <v>0</v>
      </c>
      <c r="V191" s="38">
        <f t="shared" si="121"/>
        <v>0</v>
      </c>
      <c r="W191" s="34"/>
      <c r="X191" s="30">
        <f t="shared" si="122"/>
        <v>49522</v>
      </c>
      <c r="Y191" s="31">
        <f t="shared" si="123"/>
        <v>151</v>
      </c>
      <c r="Z191" s="31">
        <f t="shared" si="104"/>
        <v>8</v>
      </c>
      <c r="AA191" s="31">
        <f t="shared" si="124"/>
        <v>2035</v>
      </c>
      <c r="AB191" s="31" t="str">
        <f t="shared" si="105"/>
        <v>82035</v>
      </c>
      <c r="AC191" s="36">
        <f t="shared" si="135"/>
        <v>0</v>
      </c>
      <c r="AD191" s="37">
        <f t="shared" si="125"/>
        <v>0</v>
      </c>
      <c r="AE191" s="37">
        <f t="shared" si="106"/>
        <v>0</v>
      </c>
      <c r="AF191" s="37">
        <f t="shared" si="126"/>
        <v>0</v>
      </c>
      <c r="AG191" s="38">
        <f t="shared" si="134"/>
        <v>0</v>
      </c>
      <c r="AH191" s="34"/>
      <c r="AI191" s="35">
        <f t="shared" si="107"/>
        <v>58715</v>
      </c>
      <c r="AJ191" s="31">
        <f t="shared" si="127"/>
        <v>151</v>
      </c>
      <c r="AK191" s="31">
        <f t="shared" si="108"/>
        <v>10</v>
      </c>
      <c r="AL191" s="31">
        <f t="shared" si="128"/>
        <v>2060</v>
      </c>
      <c r="AM191" s="31" t="str">
        <f t="shared" si="109"/>
        <v>102060</v>
      </c>
      <c r="AN191" s="36">
        <f t="shared" si="129"/>
        <v>0</v>
      </c>
      <c r="AO191" s="37">
        <f t="shared" si="130"/>
        <v>0</v>
      </c>
      <c r="AP191" s="37">
        <f t="shared" si="97"/>
        <v>0</v>
      </c>
      <c r="AQ191" s="37">
        <f t="shared" si="131"/>
        <v>0</v>
      </c>
      <c r="AR191" s="38">
        <f t="shared" si="132"/>
        <v>0</v>
      </c>
      <c r="AS191" s="34"/>
    </row>
    <row r="192" spans="2:45" outlineLevel="1" x14ac:dyDescent="0.2">
      <c r="B192" s="30">
        <f t="shared" si="110"/>
        <v>49553</v>
      </c>
      <c r="C192" s="31">
        <f t="shared" si="111"/>
        <v>152</v>
      </c>
      <c r="D192" s="31">
        <f t="shared" si="98"/>
        <v>9</v>
      </c>
      <c r="E192" s="31">
        <f t="shared" si="112"/>
        <v>2035</v>
      </c>
      <c r="F192" s="31" t="str">
        <f t="shared" si="99"/>
        <v>92035</v>
      </c>
      <c r="G192" s="36">
        <f t="shared" si="113"/>
        <v>0</v>
      </c>
      <c r="H192" s="37">
        <f t="shared" si="114"/>
        <v>0</v>
      </c>
      <c r="I192" s="37">
        <f t="shared" si="100"/>
        <v>0</v>
      </c>
      <c r="J192" s="37">
        <f t="shared" si="115"/>
        <v>0</v>
      </c>
      <c r="K192" s="38">
        <f t="shared" si="133"/>
        <v>0</v>
      </c>
      <c r="L192" s="34"/>
      <c r="M192" s="35">
        <f t="shared" si="101"/>
        <v>58045</v>
      </c>
      <c r="N192" s="31">
        <f t="shared" si="116"/>
        <v>152</v>
      </c>
      <c r="O192" s="31">
        <f t="shared" si="102"/>
        <v>12</v>
      </c>
      <c r="P192" s="31">
        <f t="shared" si="117"/>
        <v>2058</v>
      </c>
      <c r="Q192" s="31" t="str">
        <f t="shared" si="103"/>
        <v>122058</v>
      </c>
      <c r="R192" s="36">
        <f t="shared" si="118"/>
        <v>0</v>
      </c>
      <c r="S192" s="37">
        <f t="shared" si="119"/>
        <v>0</v>
      </c>
      <c r="T192" s="37">
        <f t="shared" si="96"/>
        <v>0</v>
      </c>
      <c r="U192" s="37">
        <f t="shared" si="120"/>
        <v>0</v>
      </c>
      <c r="V192" s="38">
        <f t="shared" si="121"/>
        <v>0</v>
      </c>
      <c r="W192" s="34"/>
      <c r="X192" s="30">
        <f t="shared" si="122"/>
        <v>49553</v>
      </c>
      <c r="Y192" s="31">
        <f t="shared" si="123"/>
        <v>152</v>
      </c>
      <c r="Z192" s="31">
        <f t="shared" si="104"/>
        <v>9</v>
      </c>
      <c r="AA192" s="31">
        <f t="shared" si="124"/>
        <v>2035</v>
      </c>
      <c r="AB192" s="31" t="str">
        <f t="shared" si="105"/>
        <v>92035</v>
      </c>
      <c r="AC192" s="36">
        <f t="shared" si="135"/>
        <v>0</v>
      </c>
      <c r="AD192" s="37">
        <f t="shared" si="125"/>
        <v>0</v>
      </c>
      <c r="AE192" s="37">
        <f t="shared" si="106"/>
        <v>0</v>
      </c>
      <c r="AF192" s="37">
        <f t="shared" si="126"/>
        <v>0</v>
      </c>
      <c r="AG192" s="38">
        <f t="shared" si="134"/>
        <v>0</v>
      </c>
      <c r="AH192" s="34"/>
      <c r="AI192" s="35">
        <f t="shared" si="107"/>
        <v>58807</v>
      </c>
      <c r="AJ192" s="31">
        <f t="shared" si="127"/>
        <v>152</v>
      </c>
      <c r="AK192" s="31">
        <f t="shared" si="108"/>
        <v>1</v>
      </c>
      <c r="AL192" s="31">
        <f t="shared" si="128"/>
        <v>2061</v>
      </c>
      <c r="AM192" s="31" t="str">
        <f t="shared" si="109"/>
        <v>12061</v>
      </c>
      <c r="AN192" s="36">
        <f t="shared" si="129"/>
        <v>0</v>
      </c>
      <c r="AO192" s="37">
        <f t="shared" si="130"/>
        <v>0</v>
      </c>
      <c r="AP192" s="37">
        <f t="shared" si="97"/>
        <v>0</v>
      </c>
      <c r="AQ192" s="37">
        <f t="shared" si="131"/>
        <v>0</v>
      </c>
      <c r="AR192" s="38">
        <f t="shared" si="132"/>
        <v>0</v>
      </c>
      <c r="AS192" s="34"/>
    </row>
    <row r="193" spans="2:45" outlineLevel="1" x14ac:dyDescent="0.2">
      <c r="B193" s="30">
        <f t="shared" si="110"/>
        <v>49583</v>
      </c>
      <c r="C193" s="31">
        <f t="shared" si="111"/>
        <v>153</v>
      </c>
      <c r="D193" s="31">
        <f t="shared" si="98"/>
        <v>10</v>
      </c>
      <c r="E193" s="31">
        <f t="shared" si="112"/>
        <v>2035</v>
      </c>
      <c r="F193" s="31" t="str">
        <f t="shared" si="99"/>
        <v>102035</v>
      </c>
      <c r="G193" s="36">
        <f t="shared" si="113"/>
        <v>0</v>
      </c>
      <c r="H193" s="37">
        <f t="shared" si="114"/>
        <v>0</v>
      </c>
      <c r="I193" s="37">
        <f t="shared" si="100"/>
        <v>0</v>
      </c>
      <c r="J193" s="37">
        <f t="shared" si="115"/>
        <v>0</v>
      </c>
      <c r="K193" s="38">
        <f t="shared" si="133"/>
        <v>0</v>
      </c>
      <c r="L193" s="40"/>
      <c r="M193" s="35">
        <f t="shared" si="101"/>
        <v>58135</v>
      </c>
      <c r="N193" s="31">
        <f t="shared" si="116"/>
        <v>153</v>
      </c>
      <c r="O193" s="31">
        <f t="shared" si="102"/>
        <v>3</v>
      </c>
      <c r="P193" s="31">
        <f t="shared" si="117"/>
        <v>2059</v>
      </c>
      <c r="Q193" s="31" t="str">
        <f t="shared" si="103"/>
        <v>32059</v>
      </c>
      <c r="R193" s="36">
        <f t="shared" si="118"/>
        <v>0</v>
      </c>
      <c r="S193" s="37">
        <f t="shared" si="119"/>
        <v>0</v>
      </c>
      <c r="T193" s="37">
        <f t="shared" si="96"/>
        <v>0</v>
      </c>
      <c r="U193" s="37">
        <f t="shared" si="120"/>
        <v>0</v>
      </c>
      <c r="V193" s="38">
        <f t="shared" si="121"/>
        <v>0</v>
      </c>
      <c r="W193" s="34"/>
      <c r="X193" s="30">
        <f t="shared" si="122"/>
        <v>49583</v>
      </c>
      <c r="Y193" s="31">
        <f t="shared" si="123"/>
        <v>153</v>
      </c>
      <c r="Z193" s="31">
        <f t="shared" si="104"/>
        <v>10</v>
      </c>
      <c r="AA193" s="31">
        <f t="shared" si="124"/>
        <v>2035</v>
      </c>
      <c r="AB193" s="31" t="str">
        <f t="shared" si="105"/>
        <v>102035</v>
      </c>
      <c r="AC193" s="36">
        <f t="shared" si="135"/>
        <v>0</v>
      </c>
      <c r="AD193" s="37">
        <f t="shared" si="125"/>
        <v>0</v>
      </c>
      <c r="AE193" s="37">
        <f t="shared" si="106"/>
        <v>0</v>
      </c>
      <c r="AF193" s="37">
        <f t="shared" si="126"/>
        <v>0</v>
      </c>
      <c r="AG193" s="38">
        <f t="shared" si="134"/>
        <v>0</v>
      </c>
      <c r="AH193" s="40"/>
      <c r="AI193" s="35">
        <f t="shared" si="107"/>
        <v>58897</v>
      </c>
      <c r="AJ193" s="31">
        <f t="shared" si="127"/>
        <v>153</v>
      </c>
      <c r="AK193" s="31">
        <f t="shared" si="108"/>
        <v>4</v>
      </c>
      <c r="AL193" s="31">
        <f t="shared" si="128"/>
        <v>2061</v>
      </c>
      <c r="AM193" s="31" t="str">
        <f t="shared" si="109"/>
        <v>42061</v>
      </c>
      <c r="AN193" s="36">
        <f t="shared" si="129"/>
        <v>0</v>
      </c>
      <c r="AO193" s="37">
        <f t="shared" si="130"/>
        <v>0</v>
      </c>
      <c r="AP193" s="37">
        <f t="shared" si="97"/>
        <v>0</v>
      </c>
      <c r="AQ193" s="37">
        <f t="shared" si="131"/>
        <v>0</v>
      </c>
      <c r="AR193" s="38">
        <f t="shared" si="132"/>
        <v>0</v>
      </c>
      <c r="AS193" s="34"/>
    </row>
    <row r="194" spans="2:45" outlineLevel="1" x14ac:dyDescent="0.2">
      <c r="B194" s="30">
        <f t="shared" si="110"/>
        <v>49614</v>
      </c>
      <c r="C194" s="31">
        <f t="shared" si="111"/>
        <v>154</v>
      </c>
      <c r="D194" s="31">
        <f t="shared" si="98"/>
        <v>11</v>
      </c>
      <c r="E194" s="31">
        <f t="shared" si="112"/>
        <v>2035</v>
      </c>
      <c r="F194" s="31" t="str">
        <f t="shared" si="99"/>
        <v>112035</v>
      </c>
      <c r="G194" s="36">
        <f t="shared" si="113"/>
        <v>0</v>
      </c>
      <c r="H194" s="37">
        <f t="shared" si="114"/>
        <v>0</v>
      </c>
      <c r="I194" s="37">
        <f t="shared" si="100"/>
        <v>0</v>
      </c>
      <c r="J194" s="37">
        <f t="shared" si="115"/>
        <v>0</v>
      </c>
      <c r="K194" s="38">
        <f t="shared" si="133"/>
        <v>0</v>
      </c>
      <c r="L194" s="40"/>
      <c r="M194" s="35">
        <f t="shared" si="101"/>
        <v>58227</v>
      </c>
      <c r="N194" s="31">
        <f t="shared" si="116"/>
        <v>154</v>
      </c>
      <c r="O194" s="31">
        <f t="shared" si="102"/>
        <v>6</v>
      </c>
      <c r="P194" s="31">
        <f t="shared" si="117"/>
        <v>2059</v>
      </c>
      <c r="Q194" s="31" t="str">
        <f t="shared" si="103"/>
        <v>62059</v>
      </c>
      <c r="R194" s="36">
        <f t="shared" si="118"/>
        <v>0</v>
      </c>
      <c r="S194" s="37">
        <f t="shared" si="119"/>
        <v>0</v>
      </c>
      <c r="T194" s="37">
        <f t="shared" si="96"/>
        <v>0</v>
      </c>
      <c r="U194" s="37">
        <f t="shared" si="120"/>
        <v>0</v>
      </c>
      <c r="V194" s="38">
        <f t="shared" si="121"/>
        <v>0</v>
      </c>
      <c r="W194" s="34"/>
      <c r="X194" s="30">
        <f t="shared" si="122"/>
        <v>49614</v>
      </c>
      <c r="Y194" s="31">
        <f t="shared" si="123"/>
        <v>154</v>
      </c>
      <c r="Z194" s="31">
        <f t="shared" si="104"/>
        <v>11</v>
      </c>
      <c r="AA194" s="31">
        <f t="shared" si="124"/>
        <v>2035</v>
      </c>
      <c r="AB194" s="31" t="str">
        <f t="shared" si="105"/>
        <v>112035</v>
      </c>
      <c r="AC194" s="36">
        <f t="shared" si="135"/>
        <v>0</v>
      </c>
      <c r="AD194" s="37">
        <f t="shared" si="125"/>
        <v>0</v>
      </c>
      <c r="AE194" s="37">
        <f t="shared" si="106"/>
        <v>0</v>
      </c>
      <c r="AF194" s="37">
        <f t="shared" si="126"/>
        <v>0</v>
      </c>
      <c r="AG194" s="38">
        <f t="shared" si="134"/>
        <v>0</v>
      </c>
      <c r="AH194" s="40"/>
      <c r="AI194" s="35">
        <f t="shared" si="107"/>
        <v>58988</v>
      </c>
      <c r="AJ194" s="31">
        <f t="shared" si="127"/>
        <v>154</v>
      </c>
      <c r="AK194" s="31">
        <f t="shared" si="108"/>
        <v>7</v>
      </c>
      <c r="AL194" s="31">
        <f t="shared" si="128"/>
        <v>2061</v>
      </c>
      <c r="AM194" s="31" t="str">
        <f t="shared" si="109"/>
        <v>72061</v>
      </c>
      <c r="AN194" s="36">
        <f t="shared" si="129"/>
        <v>0</v>
      </c>
      <c r="AO194" s="37">
        <f t="shared" si="130"/>
        <v>0</v>
      </c>
      <c r="AP194" s="37">
        <f t="shared" si="97"/>
        <v>0</v>
      </c>
      <c r="AQ194" s="37">
        <f t="shared" si="131"/>
        <v>0</v>
      </c>
      <c r="AR194" s="38">
        <f t="shared" si="132"/>
        <v>0</v>
      </c>
      <c r="AS194" s="34"/>
    </row>
    <row r="195" spans="2:45" outlineLevel="1" x14ac:dyDescent="0.2">
      <c r="B195" s="30">
        <f t="shared" si="110"/>
        <v>49644</v>
      </c>
      <c r="C195" s="31">
        <f t="shared" si="111"/>
        <v>155</v>
      </c>
      <c r="D195" s="31">
        <f t="shared" si="98"/>
        <v>12</v>
      </c>
      <c r="E195" s="31">
        <f t="shared" si="112"/>
        <v>2035</v>
      </c>
      <c r="F195" s="31" t="str">
        <f t="shared" si="99"/>
        <v>122035</v>
      </c>
      <c r="G195" s="36">
        <f t="shared" si="113"/>
        <v>0</v>
      </c>
      <c r="H195" s="37">
        <f t="shared" si="114"/>
        <v>0</v>
      </c>
      <c r="I195" s="37">
        <f t="shared" si="100"/>
        <v>0</v>
      </c>
      <c r="J195" s="37">
        <f t="shared" si="115"/>
        <v>0</v>
      </c>
      <c r="K195" s="38">
        <f t="shared" si="133"/>
        <v>0</v>
      </c>
      <c r="L195" s="40"/>
      <c r="M195" s="35">
        <f t="shared" si="101"/>
        <v>58319</v>
      </c>
      <c r="N195" s="31">
        <f t="shared" si="116"/>
        <v>155</v>
      </c>
      <c r="O195" s="31">
        <f t="shared" si="102"/>
        <v>9</v>
      </c>
      <c r="P195" s="31">
        <f t="shared" si="117"/>
        <v>2059</v>
      </c>
      <c r="Q195" s="31" t="str">
        <f t="shared" si="103"/>
        <v>92059</v>
      </c>
      <c r="R195" s="36">
        <f t="shared" si="118"/>
        <v>0</v>
      </c>
      <c r="S195" s="37">
        <f t="shared" si="119"/>
        <v>0</v>
      </c>
      <c r="T195" s="37">
        <f t="shared" si="96"/>
        <v>0</v>
      </c>
      <c r="U195" s="37">
        <f t="shared" si="120"/>
        <v>0</v>
      </c>
      <c r="V195" s="38">
        <f t="shared" si="121"/>
        <v>0</v>
      </c>
      <c r="W195" s="34"/>
      <c r="X195" s="30">
        <f t="shared" si="122"/>
        <v>49644</v>
      </c>
      <c r="Y195" s="31">
        <f t="shared" si="123"/>
        <v>155</v>
      </c>
      <c r="Z195" s="31">
        <f t="shared" si="104"/>
        <v>12</v>
      </c>
      <c r="AA195" s="31">
        <f t="shared" si="124"/>
        <v>2035</v>
      </c>
      <c r="AB195" s="31" t="str">
        <f t="shared" si="105"/>
        <v>122035</v>
      </c>
      <c r="AC195" s="36">
        <f t="shared" si="135"/>
        <v>0</v>
      </c>
      <c r="AD195" s="37">
        <f t="shared" si="125"/>
        <v>0</v>
      </c>
      <c r="AE195" s="37">
        <f t="shared" si="106"/>
        <v>0</v>
      </c>
      <c r="AF195" s="37">
        <f t="shared" si="126"/>
        <v>0</v>
      </c>
      <c r="AG195" s="38">
        <f t="shared" si="134"/>
        <v>0</v>
      </c>
      <c r="AH195" s="40"/>
      <c r="AI195" s="35">
        <f t="shared" si="107"/>
        <v>59080</v>
      </c>
      <c r="AJ195" s="31">
        <f t="shared" si="127"/>
        <v>155</v>
      </c>
      <c r="AK195" s="31">
        <f t="shared" si="108"/>
        <v>10</v>
      </c>
      <c r="AL195" s="31">
        <f t="shared" si="128"/>
        <v>2061</v>
      </c>
      <c r="AM195" s="31" t="str">
        <f t="shared" si="109"/>
        <v>102061</v>
      </c>
      <c r="AN195" s="36">
        <f t="shared" si="129"/>
        <v>0</v>
      </c>
      <c r="AO195" s="37">
        <f t="shared" si="130"/>
        <v>0</v>
      </c>
      <c r="AP195" s="37">
        <f t="shared" si="97"/>
        <v>0</v>
      </c>
      <c r="AQ195" s="37">
        <f t="shared" si="131"/>
        <v>0</v>
      </c>
      <c r="AR195" s="38">
        <f t="shared" si="132"/>
        <v>0</v>
      </c>
      <c r="AS195" s="34"/>
    </row>
    <row r="196" spans="2:45" outlineLevel="1" x14ac:dyDescent="0.2">
      <c r="B196" s="30">
        <f t="shared" si="110"/>
        <v>49675</v>
      </c>
      <c r="C196" s="31">
        <f t="shared" si="111"/>
        <v>156</v>
      </c>
      <c r="D196" s="31">
        <f t="shared" si="98"/>
        <v>1</v>
      </c>
      <c r="E196" s="31">
        <f t="shared" si="112"/>
        <v>2036</v>
      </c>
      <c r="F196" s="31" t="str">
        <f t="shared" si="99"/>
        <v>12036</v>
      </c>
      <c r="G196" s="36">
        <f t="shared" si="113"/>
        <v>0</v>
      </c>
      <c r="H196" s="37">
        <f t="shared" si="114"/>
        <v>0</v>
      </c>
      <c r="I196" s="37">
        <f t="shared" si="100"/>
        <v>0</v>
      </c>
      <c r="J196" s="37">
        <f t="shared" si="115"/>
        <v>0</v>
      </c>
      <c r="K196" s="38">
        <f t="shared" si="133"/>
        <v>0</v>
      </c>
      <c r="L196" s="40"/>
      <c r="M196" s="35">
        <f t="shared" si="101"/>
        <v>58410</v>
      </c>
      <c r="N196" s="31">
        <f t="shared" si="116"/>
        <v>156</v>
      </c>
      <c r="O196" s="31">
        <f t="shared" si="102"/>
        <v>12</v>
      </c>
      <c r="P196" s="31">
        <f t="shared" si="117"/>
        <v>2059</v>
      </c>
      <c r="Q196" s="31" t="str">
        <f t="shared" si="103"/>
        <v>122059</v>
      </c>
      <c r="R196" s="36">
        <f t="shared" si="118"/>
        <v>0</v>
      </c>
      <c r="S196" s="37">
        <f t="shared" si="119"/>
        <v>0</v>
      </c>
      <c r="T196" s="37">
        <f t="shared" si="96"/>
        <v>0</v>
      </c>
      <c r="U196" s="37">
        <f t="shared" si="120"/>
        <v>0</v>
      </c>
      <c r="V196" s="38">
        <f t="shared" si="121"/>
        <v>0</v>
      </c>
      <c r="W196" s="34"/>
      <c r="X196" s="30">
        <f t="shared" si="122"/>
        <v>49675</v>
      </c>
      <c r="Y196" s="31">
        <f t="shared" si="123"/>
        <v>156</v>
      </c>
      <c r="Z196" s="31">
        <f t="shared" si="104"/>
        <v>1</v>
      </c>
      <c r="AA196" s="31">
        <f t="shared" si="124"/>
        <v>2036</v>
      </c>
      <c r="AB196" s="31" t="str">
        <f t="shared" si="105"/>
        <v>12036</v>
      </c>
      <c r="AC196" s="36">
        <f t="shared" si="135"/>
        <v>0</v>
      </c>
      <c r="AD196" s="37">
        <f t="shared" si="125"/>
        <v>0</v>
      </c>
      <c r="AE196" s="37">
        <f t="shared" si="106"/>
        <v>0</v>
      </c>
      <c r="AF196" s="37">
        <f t="shared" si="126"/>
        <v>0</v>
      </c>
      <c r="AG196" s="38">
        <f t="shared" si="134"/>
        <v>0</v>
      </c>
      <c r="AH196" s="40"/>
      <c r="AI196" s="35">
        <f t="shared" si="107"/>
        <v>59172</v>
      </c>
      <c r="AJ196" s="31">
        <f t="shared" si="127"/>
        <v>156</v>
      </c>
      <c r="AK196" s="31">
        <f t="shared" si="108"/>
        <v>1</v>
      </c>
      <c r="AL196" s="31">
        <f t="shared" si="128"/>
        <v>2062</v>
      </c>
      <c r="AM196" s="31" t="str">
        <f t="shared" si="109"/>
        <v>12062</v>
      </c>
      <c r="AN196" s="36">
        <f t="shared" si="129"/>
        <v>0</v>
      </c>
      <c r="AO196" s="37">
        <f t="shared" si="130"/>
        <v>0</v>
      </c>
      <c r="AP196" s="37">
        <f t="shared" si="97"/>
        <v>0</v>
      </c>
      <c r="AQ196" s="37">
        <f t="shared" si="131"/>
        <v>0</v>
      </c>
      <c r="AR196" s="38">
        <f t="shared" si="132"/>
        <v>0</v>
      </c>
      <c r="AS196" s="34"/>
    </row>
    <row r="197" spans="2:45" outlineLevel="1" x14ac:dyDescent="0.2">
      <c r="B197" s="30">
        <f t="shared" si="110"/>
        <v>49706</v>
      </c>
      <c r="C197" s="31">
        <f t="shared" si="111"/>
        <v>157</v>
      </c>
      <c r="D197" s="31">
        <f t="shared" si="98"/>
        <v>2</v>
      </c>
      <c r="E197" s="31">
        <f t="shared" si="112"/>
        <v>2036</v>
      </c>
      <c r="F197" s="31" t="str">
        <f t="shared" si="99"/>
        <v>22036</v>
      </c>
      <c r="G197" s="36">
        <f t="shared" si="113"/>
        <v>0</v>
      </c>
      <c r="H197" s="37">
        <f t="shared" si="114"/>
        <v>0</v>
      </c>
      <c r="I197" s="37">
        <f t="shared" si="100"/>
        <v>0</v>
      </c>
      <c r="J197" s="37">
        <f t="shared" si="115"/>
        <v>0</v>
      </c>
      <c r="K197" s="38">
        <f t="shared" si="133"/>
        <v>0</v>
      </c>
      <c r="L197" s="34"/>
      <c r="M197" s="35">
        <f t="shared" si="101"/>
        <v>58501</v>
      </c>
      <c r="N197" s="31">
        <f t="shared" si="116"/>
        <v>157</v>
      </c>
      <c r="O197" s="31">
        <f t="shared" si="102"/>
        <v>3</v>
      </c>
      <c r="P197" s="31">
        <f t="shared" si="117"/>
        <v>2060</v>
      </c>
      <c r="Q197" s="31" t="str">
        <f t="shared" si="103"/>
        <v>32060</v>
      </c>
      <c r="R197" s="36">
        <f t="shared" si="118"/>
        <v>0</v>
      </c>
      <c r="S197" s="37">
        <f t="shared" si="119"/>
        <v>0</v>
      </c>
      <c r="T197" s="37">
        <f t="shared" si="96"/>
        <v>0</v>
      </c>
      <c r="U197" s="37">
        <f t="shared" si="120"/>
        <v>0</v>
      </c>
      <c r="V197" s="38">
        <f t="shared" si="121"/>
        <v>0</v>
      </c>
      <c r="W197" s="34"/>
      <c r="X197" s="30">
        <f t="shared" si="122"/>
        <v>49706</v>
      </c>
      <c r="Y197" s="31">
        <f t="shared" si="123"/>
        <v>157</v>
      </c>
      <c r="Z197" s="31">
        <f t="shared" si="104"/>
        <v>2</v>
      </c>
      <c r="AA197" s="31">
        <f t="shared" si="124"/>
        <v>2036</v>
      </c>
      <c r="AB197" s="31" t="str">
        <f t="shared" si="105"/>
        <v>22036</v>
      </c>
      <c r="AC197" s="36">
        <f t="shared" si="135"/>
        <v>0</v>
      </c>
      <c r="AD197" s="37">
        <f t="shared" si="125"/>
        <v>0</v>
      </c>
      <c r="AE197" s="37">
        <f t="shared" si="106"/>
        <v>0</v>
      </c>
      <c r="AF197" s="37">
        <f t="shared" si="126"/>
        <v>0</v>
      </c>
      <c r="AG197" s="38">
        <f t="shared" si="134"/>
        <v>0</v>
      </c>
      <c r="AH197" s="34"/>
      <c r="AI197" s="35">
        <f t="shared" si="107"/>
        <v>59262</v>
      </c>
      <c r="AJ197" s="31">
        <f t="shared" si="127"/>
        <v>157</v>
      </c>
      <c r="AK197" s="31">
        <f t="shared" si="108"/>
        <v>4</v>
      </c>
      <c r="AL197" s="31">
        <f t="shared" si="128"/>
        <v>2062</v>
      </c>
      <c r="AM197" s="31" t="str">
        <f t="shared" si="109"/>
        <v>42062</v>
      </c>
      <c r="AN197" s="36">
        <f t="shared" si="129"/>
        <v>0</v>
      </c>
      <c r="AO197" s="37">
        <f t="shared" si="130"/>
        <v>0</v>
      </c>
      <c r="AP197" s="37">
        <f t="shared" si="97"/>
        <v>0</v>
      </c>
      <c r="AQ197" s="37">
        <f t="shared" si="131"/>
        <v>0</v>
      </c>
      <c r="AR197" s="38">
        <f t="shared" si="132"/>
        <v>0</v>
      </c>
      <c r="AS197" s="34"/>
    </row>
    <row r="198" spans="2:45" outlineLevel="1" x14ac:dyDescent="0.2">
      <c r="B198" s="30">
        <f t="shared" si="110"/>
        <v>49735</v>
      </c>
      <c r="C198" s="31">
        <f t="shared" si="111"/>
        <v>158</v>
      </c>
      <c r="D198" s="31">
        <f t="shared" si="98"/>
        <v>3</v>
      </c>
      <c r="E198" s="31">
        <f t="shared" si="112"/>
        <v>2036</v>
      </c>
      <c r="F198" s="31" t="str">
        <f t="shared" si="99"/>
        <v>32036</v>
      </c>
      <c r="G198" s="36">
        <f t="shared" si="113"/>
        <v>0</v>
      </c>
      <c r="H198" s="37">
        <f t="shared" si="114"/>
        <v>0</v>
      </c>
      <c r="I198" s="37">
        <f t="shared" si="100"/>
        <v>0</v>
      </c>
      <c r="J198" s="37">
        <f t="shared" si="115"/>
        <v>0</v>
      </c>
      <c r="K198" s="38">
        <f t="shared" si="133"/>
        <v>0</v>
      </c>
      <c r="L198" s="34"/>
      <c r="M198" s="35">
        <f t="shared" si="101"/>
        <v>58593</v>
      </c>
      <c r="N198" s="31">
        <f t="shared" si="116"/>
        <v>158</v>
      </c>
      <c r="O198" s="31">
        <f t="shared" si="102"/>
        <v>6</v>
      </c>
      <c r="P198" s="31">
        <f t="shared" si="117"/>
        <v>2060</v>
      </c>
      <c r="Q198" s="31" t="str">
        <f t="shared" si="103"/>
        <v>62060</v>
      </c>
      <c r="R198" s="36">
        <f t="shared" si="118"/>
        <v>0</v>
      </c>
      <c r="S198" s="37">
        <f t="shared" si="119"/>
        <v>0</v>
      </c>
      <c r="T198" s="37">
        <f t="shared" si="96"/>
        <v>0</v>
      </c>
      <c r="U198" s="37">
        <f t="shared" si="120"/>
        <v>0</v>
      </c>
      <c r="V198" s="38">
        <f t="shared" si="121"/>
        <v>0</v>
      </c>
      <c r="W198" s="34"/>
      <c r="X198" s="30">
        <f t="shared" si="122"/>
        <v>49735</v>
      </c>
      <c r="Y198" s="31">
        <f t="shared" si="123"/>
        <v>158</v>
      </c>
      <c r="Z198" s="31">
        <f t="shared" si="104"/>
        <v>3</v>
      </c>
      <c r="AA198" s="31">
        <f t="shared" si="124"/>
        <v>2036</v>
      </c>
      <c r="AB198" s="31" t="str">
        <f t="shared" si="105"/>
        <v>32036</v>
      </c>
      <c r="AC198" s="36">
        <f t="shared" si="135"/>
        <v>0</v>
      </c>
      <c r="AD198" s="37">
        <f t="shared" si="125"/>
        <v>0</v>
      </c>
      <c r="AE198" s="37">
        <f t="shared" si="106"/>
        <v>0</v>
      </c>
      <c r="AF198" s="37">
        <f t="shared" si="126"/>
        <v>0</v>
      </c>
      <c r="AG198" s="38">
        <f t="shared" si="134"/>
        <v>0</v>
      </c>
      <c r="AH198" s="34"/>
      <c r="AI198" s="35">
        <f t="shared" si="107"/>
        <v>59353</v>
      </c>
      <c r="AJ198" s="31">
        <f t="shared" si="127"/>
        <v>158</v>
      </c>
      <c r="AK198" s="31">
        <f t="shared" si="108"/>
        <v>7</v>
      </c>
      <c r="AL198" s="31">
        <f t="shared" si="128"/>
        <v>2062</v>
      </c>
      <c r="AM198" s="31" t="str">
        <f t="shared" si="109"/>
        <v>72062</v>
      </c>
      <c r="AN198" s="36">
        <f t="shared" si="129"/>
        <v>0</v>
      </c>
      <c r="AO198" s="37">
        <f t="shared" si="130"/>
        <v>0</v>
      </c>
      <c r="AP198" s="37">
        <f t="shared" si="97"/>
        <v>0</v>
      </c>
      <c r="AQ198" s="37">
        <f t="shared" si="131"/>
        <v>0</v>
      </c>
      <c r="AR198" s="38">
        <f t="shared" si="132"/>
        <v>0</v>
      </c>
      <c r="AS198" s="34"/>
    </row>
    <row r="199" spans="2:45" outlineLevel="1" x14ac:dyDescent="0.2">
      <c r="B199" s="30">
        <f t="shared" si="110"/>
        <v>49766</v>
      </c>
      <c r="C199" s="31">
        <f t="shared" si="111"/>
        <v>159</v>
      </c>
      <c r="D199" s="31">
        <f t="shared" si="98"/>
        <v>4</v>
      </c>
      <c r="E199" s="31">
        <f t="shared" si="112"/>
        <v>2036</v>
      </c>
      <c r="F199" s="31" t="str">
        <f t="shared" si="99"/>
        <v>42036</v>
      </c>
      <c r="G199" s="36">
        <f t="shared" si="113"/>
        <v>0</v>
      </c>
      <c r="H199" s="37">
        <f t="shared" si="114"/>
        <v>0</v>
      </c>
      <c r="I199" s="37">
        <f t="shared" si="100"/>
        <v>0</v>
      </c>
      <c r="J199" s="37">
        <f t="shared" si="115"/>
        <v>0</v>
      </c>
      <c r="K199" s="38">
        <f t="shared" si="133"/>
        <v>0</v>
      </c>
      <c r="L199" s="34"/>
      <c r="M199" s="35">
        <f t="shared" si="101"/>
        <v>58685</v>
      </c>
      <c r="N199" s="31">
        <f t="shared" si="116"/>
        <v>159</v>
      </c>
      <c r="O199" s="31">
        <f t="shared" si="102"/>
        <v>9</v>
      </c>
      <c r="P199" s="31">
        <f t="shared" si="117"/>
        <v>2060</v>
      </c>
      <c r="Q199" s="31" t="str">
        <f t="shared" si="103"/>
        <v>92060</v>
      </c>
      <c r="R199" s="36">
        <f t="shared" si="118"/>
        <v>0</v>
      </c>
      <c r="S199" s="37">
        <f t="shared" si="119"/>
        <v>0</v>
      </c>
      <c r="T199" s="37">
        <f t="shared" si="96"/>
        <v>0</v>
      </c>
      <c r="U199" s="37">
        <f t="shared" si="120"/>
        <v>0</v>
      </c>
      <c r="V199" s="38">
        <f t="shared" si="121"/>
        <v>0</v>
      </c>
      <c r="W199" s="34"/>
      <c r="X199" s="30">
        <f t="shared" si="122"/>
        <v>49766</v>
      </c>
      <c r="Y199" s="31">
        <f t="shared" si="123"/>
        <v>159</v>
      </c>
      <c r="Z199" s="31">
        <f t="shared" si="104"/>
        <v>4</v>
      </c>
      <c r="AA199" s="31">
        <f t="shared" si="124"/>
        <v>2036</v>
      </c>
      <c r="AB199" s="31" t="str">
        <f t="shared" si="105"/>
        <v>42036</v>
      </c>
      <c r="AC199" s="36">
        <f t="shared" si="135"/>
        <v>0</v>
      </c>
      <c r="AD199" s="37">
        <f t="shared" si="125"/>
        <v>0</v>
      </c>
      <c r="AE199" s="37">
        <f t="shared" si="106"/>
        <v>0</v>
      </c>
      <c r="AF199" s="37">
        <f t="shared" si="126"/>
        <v>0</v>
      </c>
      <c r="AG199" s="38">
        <f t="shared" si="134"/>
        <v>0</v>
      </c>
      <c r="AH199" s="34"/>
      <c r="AI199" s="35">
        <f t="shared" si="107"/>
        <v>59445</v>
      </c>
      <c r="AJ199" s="31">
        <f t="shared" si="127"/>
        <v>159</v>
      </c>
      <c r="AK199" s="31">
        <f t="shared" si="108"/>
        <v>10</v>
      </c>
      <c r="AL199" s="31">
        <f t="shared" si="128"/>
        <v>2062</v>
      </c>
      <c r="AM199" s="31" t="str">
        <f t="shared" si="109"/>
        <v>102062</v>
      </c>
      <c r="AN199" s="36">
        <f t="shared" si="129"/>
        <v>0</v>
      </c>
      <c r="AO199" s="37">
        <f t="shared" si="130"/>
        <v>0</v>
      </c>
      <c r="AP199" s="37">
        <f t="shared" si="97"/>
        <v>0</v>
      </c>
      <c r="AQ199" s="37">
        <f t="shared" si="131"/>
        <v>0</v>
      </c>
      <c r="AR199" s="38">
        <f t="shared" si="132"/>
        <v>0</v>
      </c>
      <c r="AS199" s="34"/>
    </row>
    <row r="200" spans="2:45" outlineLevel="1" x14ac:dyDescent="0.2">
      <c r="B200" s="30">
        <f t="shared" si="110"/>
        <v>49796</v>
      </c>
      <c r="C200" s="31">
        <f t="shared" si="111"/>
        <v>160</v>
      </c>
      <c r="D200" s="31">
        <f t="shared" si="98"/>
        <v>5</v>
      </c>
      <c r="E200" s="31">
        <f t="shared" si="112"/>
        <v>2036</v>
      </c>
      <c r="F200" s="31" t="str">
        <f t="shared" si="99"/>
        <v>52036</v>
      </c>
      <c r="G200" s="36">
        <f t="shared" si="113"/>
        <v>0</v>
      </c>
      <c r="H200" s="37">
        <f t="shared" si="114"/>
        <v>0</v>
      </c>
      <c r="I200" s="37">
        <f t="shared" si="100"/>
        <v>0</v>
      </c>
      <c r="J200" s="37">
        <f t="shared" si="115"/>
        <v>0</v>
      </c>
      <c r="K200" s="38">
        <f t="shared" si="133"/>
        <v>0</v>
      </c>
      <c r="L200" s="34"/>
      <c r="M200" s="35">
        <f t="shared" si="101"/>
        <v>58776</v>
      </c>
      <c r="N200" s="31">
        <f t="shared" si="116"/>
        <v>160</v>
      </c>
      <c r="O200" s="31">
        <f t="shared" si="102"/>
        <v>12</v>
      </c>
      <c r="P200" s="31">
        <f t="shared" si="117"/>
        <v>2060</v>
      </c>
      <c r="Q200" s="31" t="str">
        <f t="shared" si="103"/>
        <v>122060</v>
      </c>
      <c r="R200" s="36">
        <f t="shared" si="118"/>
        <v>0</v>
      </c>
      <c r="S200" s="37">
        <f t="shared" si="119"/>
        <v>0</v>
      </c>
      <c r="T200" s="37">
        <f t="shared" si="96"/>
        <v>0</v>
      </c>
      <c r="U200" s="37">
        <f t="shared" si="120"/>
        <v>0</v>
      </c>
      <c r="V200" s="38">
        <f t="shared" si="121"/>
        <v>0</v>
      </c>
      <c r="W200" s="34"/>
      <c r="X200" s="30">
        <f t="shared" si="122"/>
        <v>49796</v>
      </c>
      <c r="Y200" s="31">
        <f t="shared" si="123"/>
        <v>160</v>
      </c>
      <c r="Z200" s="31">
        <f t="shared" si="104"/>
        <v>5</v>
      </c>
      <c r="AA200" s="31">
        <f t="shared" si="124"/>
        <v>2036</v>
      </c>
      <c r="AB200" s="31" t="str">
        <f t="shared" si="105"/>
        <v>52036</v>
      </c>
      <c r="AC200" s="36">
        <f t="shared" si="135"/>
        <v>0</v>
      </c>
      <c r="AD200" s="37">
        <f t="shared" si="125"/>
        <v>0</v>
      </c>
      <c r="AE200" s="37">
        <f t="shared" si="106"/>
        <v>0</v>
      </c>
      <c r="AF200" s="37">
        <f t="shared" si="126"/>
        <v>0</v>
      </c>
      <c r="AG200" s="38">
        <f t="shared" si="134"/>
        <v>0</v>
      </c>
      <c r="AH200" s="34"/>
      <c r="AI200" s="35">
        <f t="shared" si="107"/>
        <v>59537</v>
      </c>
      <c r="AJ200" s="31">
        <f t="shared" si="127"/>
        <v>160</v>
      </c>
      <c r="AK200" s="31">
        <f t="shared" si="108"/>
        <v>1</v>
      </c>
      <c r="AL200" s="31">
        <f t="shared" si="128"/>
        <v>2063</v>
      </c>
      <c r="AM200" s="31" t="str">
        <f t="shared" si="109"/>
        <v>12063</v>
      </c>
      <c r="AN200" s="36">
        <f t="shared" si="129"/>
        <v>0</v>
      </c>
      <c r="AO200" s="37">
        <f t="shared" si="130"/>
        <v>0</v>
      </c>
      <c r="AP200" s="37">
        <f t="shared" si="97"/>
        <v>0</v>
      </c>
      <c r="AQ200" s="37">
        <f t="shared" si="131"/>
        <v>0</v>
      </c>
      <c r="AR200" s="38">
        <f t="shared" si="132"/>
        <v>0</v>
      </c>
      <c r="AS200" s="34"/>
    </row>
    <row r="201" spans="2:45" outlineLevel="1" x14ac:dyDescent="0.2">
      <c r="B201" s="30">
        <f t="shared" si="110"/>
        <v>49827</v>
      </c>
      <c r="C201" s="31">
        <f t="shared" si="111"/>
        <v>161</v>
      </c>
      <c r="D201" s="31">
        <f t="shared" si="98"/>
        <v>6</v>
      </c>
      <c r="E201" s="31">
        <f t="shared" si="112"/>
        <v>2036</v>
      </c>
      <c r="F201" s="31" t="str">
        <f t="shared" si="99"/>
        <v>62036</v>
      </c>
      <c r="G201" s="36">
        <f t="shared" si="113"/>
        <v>0</v>
      </c>
      <c r="H201" s="37">
        <f t="shared" si="114"/>
        <v>0</v>
      </c>
      <c r="I201" s="37">
        <f t="shared" si="100"/>
        <v>0</v>
      </c>
      <c r="J201" s="37">
        <f t="shared" si="115"/>
        <v>0</v>
      </c>
      <c r="K201" s="38">
        <f t="shared" si="133"/>
        <v>0</v>
      </c>
      <c r="L201" s="34"/>
      <c r="M201" s="35">
        <f t="shared" si="101"/>
        <v>58866</v>
      </c>
      <c r="N201" s="31">
        <f t="shared" si="116"/>
        <v>161</v>
      </c>
      <c r="O201" s="31">
        <f t="shared" si="102"/>
        <v>3</v>
      </c>
      <c r="P201" s="31">
        <f t="shared" si="117"/>
        <v>2061</v>
      </c>
      <c r="Q201" s="31" t="str">
        <f t="shared" si="103"/>
        <v>32061</v>
      </c>
      <c r="R201" s="36">
        <f t="shared" si="118"/>
        <v>0</v>
      </c>
      <c r="S201" s="37">
        <f t="shared" si="119"/>
        <v>0</v>
      </c>
      <c r="T201" s="37">
        <f t="shared" si="96"/>
        <v>0</v>
      </c>
      <c r="U201" s="37">
        <f t="shared" si="120"/>
        <v>0</v>
      </c>
      <c r="V201" s="38">
        <f t="shared" si="121"/>
        <v>0</v>
      </c>
      <c r="W201" s="34"/>
      <c r="X201" s="30">
        <f t="shared" si="122"/>
        <v>49827</v>
      </c>
      <c r="Y201" s="31">
        <f t="shared" si="123"/>
        <v>161</v>
      </c>
      <c r="Z201" s="31">
        <f t="shared" si="104"/>
        <v>6</v>
      </c>
      <c r="AA201" s="31">
        <f t="shared" si="124"/>
        <v>2036</v>
      </c>
      <c r="AB201" s="31" t="str">
        <f t="shared" si="105"/>
        <v>62036</v>
      </c>
      <c r="AC201" s="36">
        <f t="shared" si="135"/>
        <v>0</v>
      </c>
      <c r="AD201" s="37">
        <f t="shared" si="125"/>
        <v>0</v>
      </c>
      <c r="AE201" s="37">
        <f t="shared" si="106"/>
        <v>0</v>
      </c>
      <c r="AF201" s="37">
        <f t="shared" si="126"/>
        <v>0</v>
      </c>
      <c r="AG201" s="38">
        <f t="shared" si="134"/>
        <v>0</v>
      </c>
      <c r="AH201" s="34"/>
      <c r="AI201" s="35">
        <f t="shared" si="107"/>
        <v>59627</v>
      </c>
      <c r="AJ201" s="31">
        <f t="shared" si="127"/>
        <v>161</v>
      </c>
      <c r="AK201" s="31">
        <f t="shared" si="108"/>
        <v>4</v>
      </c>
      <c r="AL201" s="31">
        <f t="shared" si="128"/>
        <v>2063</v>
      </c>
      <c r="AM201" s="31" t="str">
        <f t="shared" si="109"/>
        <v>42063</v>
      </c>
      <c r="AN201" s="36">
        <f t="shared" si="129"/>
        <v>0</v>
      </c>
      <c r="AO201" s="37">
        <f t="shared" si="130"/>
        <v>0</v>
      </c>
      <c r="AP201" s="37">
        <f t="shared" si="97"/>
        <v>0</v>
      </c>
      <c r="AQ201" s="37">
        <f t="shared" si="131"/>
        <v>0</v>
      </c>
      <c r="AR201" s="38">
        <f t="shared" si="132"/>
        <v>0</v>
      </c>
      <c r="AS201" s="34"/>
    </row>
    <row r="202" spans="2:45" outlineLevel="1" x14ac:dyDescent="0.2">
      <c r="B202" s="30">
        <f t="shared" si="110"/>
        <v>49857</v>
      </c>
      <c r="C202" s="31">
        <f t="shared" si="111"/>
        <v>162</v>
      </c>
      <c r="D202" s="31">
        <f t="shared" si="98"/>
        <v>7</v>
      </c>
      <c r="E202" s="31">
        <f t="shared" si="112"/>
        <v>2036</v>
      </c>
      <c r="F202" s="31" t="str">
        <f t="shared" si="99"/>
        <v>72036</v>
      </c>
      <c r="G202" s="36">
        <f t="shared" si="113"/>
        <v>0</v>
      </c>
      <c r="H202" s="37">
        <f t="shared" si="114"/>
        <v>0</v>
      </c>
      <c r="I202" s="37">
        <f t="shared" si="100"/>
        <v>0</v>
      </c>
      <c r="J202" s="37">
        <f t="shared" si="115"/>
        <v>0</v>
      </c>
      <c r="K202" s="38">
        <f t="shared" si="133"/>
        <v>0</v>
      </c>
      <c r="L202" s="34"/>
      <c r="M202" s="35">
        <f t="shared" si="101"/>
        <v>58958</v>
      </c>
      <c r="N202" s="31">
        <f t="shared" si="116"/>
        <v>162</v>
      </c>
      <c r="O202" s="31">
        <f t="shared" si="102"/>
        <v>6</v>
      </c>
      <c r="P202" s="31">
        <f t="shared" si="117"/>
        <v>2061</v>
      </c>
      <c r="Q202" s="31" t="str">
        <f t="shared" si="103"/>
        <v>62061</v>
      </c>
      <c r="R202" s="36">
        <f t="shared" si="118"/>
        <v>0</v>
      </c>
      <c r="S202" s="37">
        <f t="shared" si="119"/>
        <v>0</v>
      </c>
      <c r="T202" s="37">
        <f t="shared" si="96"/>
        <v>0</v>
      </c>
      <c r="U202" s="37">
        <f t="shared" si="120"/>
        <v>0</v>
      </c>
      <c r="V202" s="38">
        <f t="shared" si="121"/>
        <v>0</v>
      </c>
      <c r="W202" s="34"/>
      <c r="X202" s="30">
        <f t="shared" si="122"/>
        <v>49857</v>
      </c>
      <c r="Y202" s="31">
        <f t="shared" si="123"/>
        <v>162</v>
      </c>
      <c r="Z202" s="31">
        <f t="shared" si="104"/>
        <v>7</v>
      </c>
      <c r="AA202" s="31">
        <f t="shared" si="124"/>
        <v>2036</v>
      </c>
      <c r="AB202" s="31" t="str">
        <f t="shared" si="105"/>
        <v>72036</v>
      </c>
      <c r="AC202" s="36">
        <f t="shared" si="135"/>
        <v>0</v>
      </c>
      <c r="AD202" s="37">
        <f t="shared" si="125"/>
        <v>0</v>
      </c>
      <c r="AE202" s="37">
        <f t="shared" si="106"/>
        <v>0</v>
      </c>
      <c r="AF202" s="37">
        <f t="shared" si="126"/>
        <v>0</v>
      </c>
      <c r="AG202" s="38">
        <f t="shared" si="134"/>
        <v>0</v>
      </c>
      <c r="AH202" s="34"/>
      <c r="AI202" s="35">
        <f t="shared" si="107"/>
        <v>59718</v>
      </c>
      <c r="AJ202" s="31">
        <f t="shared" si="127"/>
        <v>162</v>
      </c>
      <c r="AK202" s="31">
        <f t="shared" si="108"/>
        <v>7</v>
      </c>
      <c r="AL202" s="31">
        <f t="shared" si="128"/>
        <v>2063</v>
      </c>
      <c r="AM202" s="31" t="str">
        <f t="shared" si="109"/>
        <v>72063</v>
      </c>
      <c r="AN202" s="36">
        <f t="shared" si="129"/>
        <v>0</v>
      </c>
      <c r="AO202" s="37">
        <f t="shared" si="130"/>
        <v>0</v>
      </c>
      <c r="AP202" s="37">
        <f t="shared" si="97"/>
        <v>0</v>
      </c>
      <c r="AQ202" s="37">
        <f t="shared" si="131"/>
        <v>0</v>
      </c>
      <c r="AR202" s="38">
        <f t="shared" si="132"/>
        <v>0</v>
      </c>
      <c r="AS202" s="34"/>
    </row>
    <row r="203" spans="2:45" outlineLevel="1" x14ac:dyDescent="0.2">
      <c r="B203" s="30">
        <f t="shared" si="110"/>
        <v>49888</v>
      </c>
      <c r="C203" s="31">
        <f t="shared" si="111"/>
        <v>163</v>
      </c>
      <c r="D203" s="31">
        <f t="shared" si="98"/>
        <v>8</v>
      </c>
      <c r="E203" s="31">
        <f t="shared" si="112"/>
        <v>2036</v>
      </c>
      <c r="F203" s="31" t="str">
        <f t="shared" si="99"/>
        <v>82036</v>
      </c>
      <c r="G203" s="36">
        <f t="shared" si="113"/>
        <v>0</v>
      </c>
      <c r="H203" s="37">
        <f t="shared" si="114"/>
        <v>0</v>
      </c>
      <c r="I203" s="37">
        <f t="shared" si="100"/>
        <v>0</v>
      </c>
      <c r="J203" s="37">
        <f t="shared" si="115"/>
        <v>0</v>
      </c>
      <c r="K203" s="38">
        <f t="shared" si="133"/>
        <v>0</v>
      </c>
      <c r="L203" s="34"/>
      <c r="M203" s="35">
        <f t="shared" si="101"/>
        <v>59050</v>
      </c>
      <c r="N203" s="31">
        <f t="shared" si="116"/>
        <v>163</v>
      </c>
      <c r="O203" s="31">
        <f t="shared" si="102"/>
        <v>9</v>
      </c>
      <c r="P203" s="31">
        <f t="shared" si="117"/>
        <v>2061</v>
      </c>
      <c r="Q203" s="31" t="str">
        <f t="shared" si="103"/>
        <v>92061</v>
      </c>
      <c r="R203" s="36">
        <f t="shared" si="118"/>
        <v>0</v>
      </c>
      <c r="S203" s="37">
        <f t="shared" si="119"/>
        <v>0</v>
      </c>
      <c r="T203" s="37">
        <f t="shared" si="96"/>
        <v>0</v>
      </c>
      <c r="U203" s="37">
        <f t="shared" si="120"/>
        <v>0</v>
      </c>
      <c r="V203" s="38">
        <f t="shared" si="121"/>
        <v>0</v>
      </c>
      <c r="W203" s="34"/>
      <c r="X203" s="30">
        <f t="shared" si="122"/>
        <v>49888</v>
      </c>
      <c r="Y203" s="31">
        <f t="shared" si="123"/>
        <v>163</v>
      </c>
      <c r="Z203" s="31">
        <f t="shared" si="104"/>
        <v>8</v>
      </c>
      <c r="AA203" s="31">
        <f t="shared" si="124"/>
        <v>2036</v>
      </c>
      <c r="AB203" s="31" t="str">
        <f t="shared" si="105"/>
        <v>82036</v>
      </c>
      <c r="AC203" s="36">
        <f t="shared" si="135"/>
        <v>0</v>
      </c>
      <c r="AD203" s="37">
        <f t="shared" si="125"/>
        <v>0</v>
      </c>
      <c r="AE203" s="37">
        <f t="shared" si="106"/>
        <v>0</v>
      </c>
      <c r="AF203" s="37">
        <f t="shared" si="126"/>
        <v>0</v>
      </c>
      <c r="AG203" s="38">
        <f t="shared" si="134"/>
        <v>0</v>
      </c>
      <c r="AH203" s="34"/>
      <c r="AI203" s="35">
        <f t="shared" si="107"/>
        <v>59810</v>
      </c>
      <c r="AJ203" s="31">
        <f t="shared" si="127"/>
        <v>163</v>
      </c>
      <c r="AK203" s="31">
        <f t="shared" si="108"/>
        <v>10</v>
      </c>
      <c r="AL203" s="31">
        <f t="shared" si="128"/>
        <v>2063</v>
      </c>
      <c r="AM203" s="31" t="str">
        <f t="shared" si="109"/>
        <v>102063</v>
      </c>
      <c r="AN203" s="36">
        <f t="shared" si="129"/>
        <v>0</v>
      </c>
      <c r="AO203" s="37">
        <f t="shared" si="130"/>
        <v>0</v>
      </c>
      <c r="AP203" s="37">
        <f t="shared" si="97"/>
        <v>0</v>
      </c>
      <c r="AQ203" s="37">
        <f t="shared" si="131"/>
        <v>0</v>
      </c>
      <c r="AR203" s="38">
        <f t="shared" si="132"/>
        <v>0</v>
      </c>
      <c r="AS203" s="34"/>
    </row>
    <row r="204" spans="2:45" outlineLevel="1" x14ac:dyDescent="0.2">
      <c r="B204" s="30">
        <f t="shared" si="110"/>
        <v>49919</v>
      </c>
      <c r="C204" s="31">
        <f t="shared" si="111"/>
        <v>164</v>
      </c>
      <c r="D204" s="31">
        <f t="shared" si="98"/>
        <v>9</v>
      </c>
      <c r="E204" s="31">
        <f t="shared" si="112"/>
        <v>2036</v>
      </c>
      <c r="F204" s="31" t="str">
        <f t="shared" si="99"/>
        <v>92036</v>
      </c>
      <c r="G204" s="36">
        <f t="shared" si="113"/>
        <v>0</v>
      </c>
      <c r="H204" s="37">
        <f t="shared" si="114"/>
        <v>0</v>
      </c>
      <c r="I204" s="37">
        <f t="shared" si="100"/>
        <v>0</v>
      </c>
      <c r="J204" s="37">
        <f t="shared" si="115"/>
        <v>0</v>
      </c>
      <c r="K204" s="38">
        <f t="shared" si="133"/>
        <v>0</v>
      </c>
      <c r="L204" s="34"/>
      <c r="M204" s="35">
        <f t="shared" si="101"/>
        <v>59141</v>
      </c>
      <c r="N204" s="31">
        <f t="shared" si="116"/>
        <v>164</v>
      </c>
      <c r="O204" s="31">
        <f t="shared" si="102"/>
        <v>12</v>
      </c>
      <c r="P204" s="31">
        <f t="shared" si="117"/>
        <v>2061</v>
      </c>
      <c r="Q204" s="31" t="str">
        <f t="shared" si="103"/>
        <v>122061</v>
      </c>
      <c r="R204" s="36">
        <f t="shared" si="118"/>
        <v>0</v>
      </c>
      <c r="S204" s="37">
        <f t="shared" si="119"/>
        <v>0</v>
      </c>
      <c r="T204" s="37">
        <f t="shared" si="96"/>
        <v>0</v>
      </c>
      <c r="U204" s="37">
        <f t="shared" si="120"/>
        <v>0</v>
      </c>
      <c r="V204" s="38">
        <f t="shared" si="121"/>
        <v>0</v>
      </c>
      <c r="W204" s="34"/>
      <c r="X204" s="30">
        <f t="shared" si="122"/>
        <v>49919</v>
      </c>
      <c r="Y204" s="31">
        <f t="shared" si="123"/>
        <v>164</v>
      </c>
      <c r="Z204" s="31">
        <f t="shared" si="104"/>
        <v>9</v>
      </c>
      <c r="AA204" s="31">
        <f t="shared" si="124"/>
        <v>2036</v>
      </c>
      <c r="AB204" s="31" t="str">
        <f t="shared" si="105"/>
        <v>92036</v>
      </c>
      <c r="AC204" s="36">
        <f t="shared" si="135"/>
        <v>0</v>
      </c>
      <c r="AD204" s="37">
        <f t="shared" si="125"/>
        <v>0</v>
      </c>
      <c r="AE204" s="37">
        <f t="shared" si="106"/>
        <v>0</v>
      </c>
      <c r="AF204" s="37">
        <f t="shared" si="126"/>
        <v>0</v>
      </c>
      <c r="AG204" s="38">
        <f t="shared" si="134"/>
        <v>0</v>
      </c>
      <c r="AH204" s="34"/>
      <c r="AI204" s="35">
        <f t="shared" si="107"/>
        <v>59902</v>
      </c>
      <c r="AJ204" s="31">
        <f t="shared" si="127"/>
        <v>164</v>
      </c>
      <c r="AK204" s="31">
        <f t="shared" si="108"/>
        <v>1</v>
      </c>
      <c r="AL204" s="31">
        <f t="shared" si="128"/>
        <v>2064</v>
      </c>
      <c r="AM204" s="31" t="str">
        <f t="shared" si="109"/>
        <v>12064</v>
      </c>
      <c r="AN204" s="36">
        <f t="shared" si="129"/>
        <v>0</v>
      </c>
      <c r="AO204" s="37">
        <f t="shared" si="130"/>
        <v>0</v>
      </c>
      <c r="AP204" s="37">
        <f t="shared" si="97"/>
        <v>0</v>
      </c>
      <c r="AQ204" s="37">
        <f t="shared" si="131"/>
        <v>0</v>
      </c>
      <c r="AR204" s="38">
        <f t="shared" si="132"/>
        <v>0</v>
      </c>
      <c r="AS204" s="34"/>
    </row>
    <row r="205" spans="2:45" outlineLevel="1" x14ac:dyDescent="0.2">
      <c r="B205" s="30">
        <f t="shared" si="110"/>
        <v>49949</v>
      </c>
      <c r="C205" s="31">
        <f t="shared" si="111"/>
        <v>165</v>
      </c>
      <c r="D205" s="31">
        <f t="shared" si="98"/>
        <v>10</v>
      </c>
      <c r="E205" s="31">
        <f t="shared" si="112"/>
        <v>2036</v>
      </c>
      <c r="F205" s="31" t="str">
        <f t="shared" si="99"/>
        <v>102036</v>
      </c>
      <c r="G205" s="36">
        <f t="shared" si="113"/>
        <v>0</v>
      </c>
      <c r="H205" s="37">
        <f t="shared" si="114"/>
        <v>0</v>
      </c>
      <c r="I205" s="37">
        <f t="shared" si="100"/>
        <v>0</v>
      </c>
      <c r="J205" s="37">
        <f t="shared" si="115"/>
        <v>0</v>
      </c>
      <c r="K205" s="38">
        <f t="shared" si="133"/>
        <v>0</v>
      </c>
      <c r="L205" s="34"/>
      <c r="M205" s="35">
        <f t="shared" si="101"/>
        <v>59231</v>
      </c>
      <c r="N205" s="31">
        <f t="shared" si="116"/>
        <v>165</v>
      </c>
      <c r="O205" s="31">
        <f t="shared" si="102"/>
        <v>3</v>
      </c>
      <c r="P205" s="31">
        <f t="shared" si="117"/>
        <v>2062</v>
      </c>
      <c r="Q205" s="31" t="str">
        <f t="shared" si="103"/>
        <v>32062</v>
      </c>
      <c r="R205" s="36">
        <f t="shared" si="118"/>
        <v>0</v>
      </c>
      <c r="S205" s="37">
        <f t="shared" si="119"/>
        <v>0</v>
      </c>
      <c r="T205" s="37">
        <f t="shared" si="96"/>
        <v>0</v>
      </c>
      <c r="U205" s="37">
        <f t="shared" si="120"/>
        <v>0</v>
      </c>
      <c r="V205" s="38">
        <f t="shared" si="121"/>
        <v>0</v>
      </c>
      <c r="W205" s="34"/>
      <c r="X205" s="30">
        <f t="shared" si="122"/>
        <v>49949</v>
      </c>
      <c r="Y205" s="31">
        <f t="shared" si="123"/>
        <v>165</v>
      </c>
      <c r="Z205" s="31">
        <f t="shared" si="104"/>
        <v>10</v>
      </c>
      <c r="AA205" s="31">
        <f t="shared" si="124"/>
        <v>2036</v>
      </c>
      <c r="AB205" s="31" t="str">
        <f t="shared" si="105"/>
        <v>102036</v>
      </c>
      <c r="AC205" s="36">
        <f t="shared" si="135"/>
        <v>0</v>
      </c>
      <c r="AD205" s="37">
        <f t="shared" si="125"/>
        <v>0</v>
      </c>
      <c r="AE205" s="37">
        <f t="shared" si="106"/>
        <v>0</v>
      </c>
      <c r="AF205" s="37">
        <f t="shared" si="126"/>
        <v>0</v>
      </c>
      <c r="AG205" s="38">
        <f t="shared" si="134"/>
        <v>0</v>
      </c>
      <c r="AH205" s="34"/>
      <c r="AI205" s="35">
        <f t="shared" si="107"/>
        <v>59993</v>
      </c>
      <c r="AJ205" s="31">
        <f t="shared" si="127"/>
        <v>165</v>
      </c>
      <c r="AK205" s="31">
        <f t="shared" si="108"/>
        <v>4</v>
      </c>
      <c r="AL205" s="31">
        <f t="shared" si="128"/>
        <v>2064</v>
      </c>
      <c r="AM205" s="31" t="str">
        <f t="shared" si="109"/>
        <v>42064</v>
      </c>
      <c r="AN205" s="36">
        <f t="shared" si="129"/>
        <v>0</v>
      </c>
      <c r="AO205" s="37">
        <f t="shared" si="130"/>
        <v>0</v>
      </c>
      <c r="AP205" s="37">
        <f t="shared" si="97"/>
        <v>0</v>
      </c>
      <c r="AQ205" s="37">
        <f t="shared" si="131"/>
        <v>0</v>
      </c>
      <c r="AR205" s="38">
        <f t="shared" si="132"/>
        <v>0</v>
      </c>
      <c r="AS205" s="34"/>
    </row>
    <row r="206" spans="2:45" outlineLevel="1" x14ac:dyDescent="0.2">
      <c r="B206" s="30">
        <f t="shared" si="110"/>
        <v>49980</v>
      </c>
      <c r="C206" s="31">
        <f t="shared" si="111"/>
        <v>166</v>
      </c>
      <c r="D206" s="31">
        <f t="shared" si="98"/>
        <v>11</v>
      </c>
      <c r="E206" s="31">
        <f t="shared" si="112"/>
        <v>2036</v>
      </c>
      <c r="F206" s="31" t="str">
        <f t="shared" si="99"/>
        <v>112036</v>
      </c>
      <c r="G206" s="36">
        <f t="shared" si="113"/>
        <v>0</v>
      </c>
      <c r="H206" s="37">
        <f t="shared" si="114"/>
        <v>0</v>
      </c>
      <c r="I206" s="37">
        <f t="shared" si="100"/>
        <v>0</v>
      </c>
      <c r="J206" s="37">
        <f t="shared" si="115"/>
        <v>0</v>
      </c>
      <c r="K206" s="38">
        <f t="shared" si="133"/>
        <v>0</v>
      </c>
      <c r="L206" s="34"/>
      <c r="M206" s="35">
        <f t="shared" si="101"/>
        <v>59323</v>
      </c>
      <c r="N206" s="31">
        <f t="shared" si="116"/>
        <v>166</v>
      </c>
      <c r="O206" s="31">
        <f t="shared" si="102"/>
        <v>6</v>
      </c>
      <c r="P206" s="31">
        <f t="shared" si="117"/>
        <v>2062</v>
      </c>
      <c r="Q206" s="31" t="str">
        <f t="shared" si="103"/>
        <v>62062</v>
      </c>
      <c r="R206" s="36">
        <f t="shared" si="118"/>
        <v>0</v>
      </c>
      <c r="S206" s="37">
        <f t="shared" si="119"/>
        <v>0</v>
      </c>
      <c r="T206" s="37">
        <f t="shared" si="96"/>
        <v>0</v>
      </c>
      <c r="U206" s="37">
        <f t="shared" si="120"/>
        <v>0</v>
      </c>
      <c r="V206" s="38">
        <f t="shared" si="121"/>
        <v>0</v>
      </c>
      <c r="W206" s="34"/>
      <c r="X206" s="30">
        <f t="shared" si="122"/>
        <v>49980</v>
      </c>
      <c r="Y206" s="31">
        <f t="shared" si="123"/>
        <v>166</v>
      </c>
      <c r="Z206" s="31">
        <f t="shared" si="104"/>
        <v>11</v>
      </c>
      <c r="AA206" s="31">
        <f t="shared" si="124"/>
        <v>2036</v>
      </c>
      <c r="AB206" s="31" t="str">
        <f t="shared" si="105"/>
        <v>112036</v>
      </c>
      <c r="AC206" s="36">
        <f t="shared" si="135"/>
        <v>0</v>
      </c>
      <c r="AD206" s="37">
        <f t="shared" si="125"/>
        <v>0</v>
      </c>
      <c r="AE206" s="37">
        <f t="shared" si="106"/>
        <v>0</v>
      </c>
      <c r="AF206" s="37">
        <f t="shared" si="126"/>
        <v>0</v>
      </c>
      <c r="AG206" s="38">
        <f t="shared" si="134"/>
        <v>0</v>
      </c>
      <c r="AH206" s="34"/>
      <c r="AI206" s="35">
        <f t="shared" si="107"/>
        <v>60084</v>
      </c>
      <c r="AJ206" s="31">
        <f t="shared" si="127"/>
        <v>166</v>
      </c>
      <c r="AK206" s="31">
        <f t="shared" si="108"/>
        <v>7</v>
      </c>
      <c r="AL206" s="31">
        <f t="shared" si="128"/>
        <v>2064</v>
      </c>
      <c r="AM206" s="31" t="str">
        <f t="shared" si="109"/>
        <v>72064</v>
      </c>
      <c r="AN206" s="36">
        <f t="shared" si="129"/>
        <v>0</v>
      </c>
      <c r="AO206" s="37">
        <f t="shared" si="130"/>
        <v>0</v>
      </c>
      <c r="AP206" s="37">
        <f t="shared" si="97"/>
        <v>0</v>
      </c>
      <c r="AQ206" s="37">
        <f t="shared" si="131"/>
        <v>0</v>
      </c>
      <c r="AR206" s="38">
        <f t="shared" si="132"/>
        <v>0</v>
      </c>
      <c r="AS206" s="34"/>
    </row>
    <row r="207" spans="2:45" outlineLevel="1" x14ac:dyDescent="0.2">
      <c r="B207" s="30">
        <f t="shared" si="110"/>
        <v>50010</v>
      </c>
      <c r="C207" s="31">
        <f t="shared" si="111"/>
        <v>167</v>
      </c>
      <c r="D207" s="31">
        <f t="shared" si="98"/>
        <v>12</v>
      </c>
      <c r="E207" s="31">
        <f t="shared" si="112"/>
        <v>2036</v>
      </c>
      <c r="F207" s="31" t="str">
        <f t="shared" si="99"/>
        <v>122036</v>
      </c>
      <c r="G207" s="36">
        <f t="shared" si="113"/>
        <v>0</v>
      </c>
      <c r="H207" s="37">
        <f t="shared" si="114"/>
        <v>0</v>
      </c>
      <c r="I207" s="37">
        <f t="shared" si="100"/>
        <v>0</v>
      </c>
      <c r="J207" s="37">
        <f t="shared" si="115"/>
        <v>0</v>
      </c>
      <c r="K207" s="38">
        <f t="shared" si="133"/>
        <v>0</v>
      </c>
      <c r="L207" s="34"/>
      <c r="M207" s="35">
        <f t="shared" si="101"/>
        <v>59415</v>
      </c>
      <c r="N207" s="31">
        <f t="shared" si="116"/>
        <v>167</v>
      </c>
      <c r="O207" s="31">
        <f t="shared" si="102"/>
        <v>9</v>
      </c>
      <c r="P207" s="31">
        <f t="shared" si="117"/>
        <v>2062</v>
      </c>
      <c r="Q207" s="31" t="str">
        <f t="shared" si="103"/>
        <v>92062</v>
      </c>
      <c r="R207" s="36">
        <f t="shared" si="118"/>
        <v>0</v>
      </c>
      <c r="S207" s="37">
        <f t="shared" si="119"/>
        <v>0</v>
      </c>
      <c r="T207" s="37">
        <f t="shared" si="96"/>
        <v>0</v>
      </c>
      <c r="U207" s="37">
        <f t="shared" si="120"/>
        <v>0</v>
      </c>
      <c r="V207" s="38">
        <f t="shared" si="121"/>
        <v>0</v>
      </c>
      <c r="W207" s="34"/>
      <c r="X207" s="30">
        <f t="shared" si="122"/>
        <v>50010</v>
      </c>
      <c r="Y207" s="31">
        <f t="shared" si="123"/>
        <v>167</v>
      </c>
      <c r="Z207" s="31">
        <f t="shared" si="104"/>
        <v>12</v>
      </c>
      <c r="AA207" s="31">
        <f t="shared" si="124"/>
        <v>2036</v>
      </c>
      <c r="AB207" s="31" t="str">
        <f t="shared" si="105"/>
        <v>122036</v>
      </c>
      <c r="AC207" s="36">
        <f t="shared" si="135"/>
        <v>0</v>
      </c>
      <c r="AD207" s="37">
        <f t="shared" si="125"/>
        <v>0</v>
      </c>
      <c r="AE207" s="37">
        <f t="shared" si="106"/>
        <v>0</v>
      </c>
      <c r="AF207" s="37">
        <f t="shared" si="126"/>
        <v>0</v>
      </c>
      <c r="AG207" s="38">
        <f t="shared" si="134"/>
        <v>0</v>
      </c>
      <c r="AH207" s="34"/>
      <c r="AI207" s="35">
        <f t="shared" si="107"/>
        <v>60176</v>
      </c>
      <c r="AJ207" s="31">
        <f t="shared" si="127"/>
        <v>167</v>
      </c>
      <c r="AK207" s="31">
        <f t="shared" si="108"/>
        <v>10</v>
      </c>
      <c r="AL207" s="31">
        <f t="shared" si="128"/>
        <v>2064</v>
      </c>
      <c r="AM207" s="31" t="str">
        <f t="shared" si="109"/>
        <v>102064</v>
      </c>
      <c r="AN207" s="36">
        <f t="shared" si="129"/>
        <v>0</v>
      </c>
      <c r="AO207" s="37">
        <f t="shared" si="130"/>
        <v>0</v>
      </c>
      <c r="AP207" s="37">
        <f t="shared" si="97"/>
        <v>0</v>
      </c>
      <c r="AQ207" s="37">
        <f t="shared" si="131"/>
        <v>0</v>
      </c>
      <c r="AR207" s="38">
        <f t="shared" si="132"/>
        <v>0</v>
      </c>
      <c r="AS207" s="34"/>
    </row>
    <row r="208" spans="2:45" outlineLevel="1" x14ac:dyDescent="0.2">
      <c r="B208" s="30">
        <f t="shared" si="110"/>
        <v>50041</v>
      </c>
      <c r="C208" s="31">
        <f t="shared" si="111"/>
        <v>168</v>
      </c>
      <c r="D208" s="31">
        <f t="shared" si="98"/>
        <v>1</v>
      </c>
      <c r="E208" s="31">
        <f t="shared" si="112"/>
        <v>2037</v>
      </c>
      <c r="F208" s="31" t="str">
        <f t="shared" si="99"/>
        <v>12037</v>
      </c>
      <c r="G208" s="36">
        <f t="shared" si="113"/>
        <v>0</v>
      </c>
      <c r="H208" s="37">
        <f t="shared" si="114"/>
        <v>0</v>
      </c>
      <c r="I208" s="37">
        <f t="shared" si="100"/>
        <v>0</v>
      </c>
      <c r="J208" s="37">
        <f t="shared" si="115"/>
        <v>0</v>
      </c>
      <c r="K208" s="38">
        <f t="shared" si="133"/>
        <v>0</v>
      </c>
      <c r="L208" s="34"/>
      <c r="M208" s="35">
        <f t="shared" si="101"/>
        <v>59506</v>
      </c>
      <c r="N208" s="31">
        <f t="shared" si="116"/>
        <v>168</v>
      </c>
      <c r="O208" s="31">
        <f t="shared" si="102"/>
        <v>12</v>
      </c>
      <c r="P208" s="31">
        <f t="shared" si="117"/>
        <v>2062</v>
      </c>
      <c r="Q208" s="31" t="str">
        <f t="shared" si="103"/>
        <v>122062</v>
      </c>
      <c r="R208" s="36">
        <f t="shared" si="118"/>
        <v>0</v>
      </c>
      <c r="S208" s="37">
        <f t="shared" si="119"/>
        <v>0</v>
      </c>
      <c r="T208" s="37">
        <f t="shared" si="96"/>
        <v>0</v>
      </c>
      <c r="U208" s="37">
        <f t="shared" si="120"/>
        <v>0</v>
      </c>
      <c r="V208" s="38">
        <f t="shared" si="121"/>
        <v>0</v>
      </c>
      <c r="W208" s="34"/>
      <c r="X208" s="30">
        <f t="shared" si="122"/>
        <v>50041</v>
      </c>
      <c r="Y208" s="31">
        <f t="shared" si="123"/>
        <v>168</v>
      </c>
      <c r="Z208" s="31">
        <f t="shared" si="104"/>
        <v>1</v>
      </c>
      <c r="AA208" s="31">
        <f t="shared" si="124"/>
        <v>2037</v>
      </c>
      <c r="AB208" s="31" t="str">
        <f t="shared" si="105"/>
        <v>12037</v>
      </c>
      <c r="AC208" s="36">
        <f t="shared" si="135"/>
        <v>0</v>
      </c>
      <c r="AD208" s="37">
        <f t="shared" si="125"/>
        <v>0</v>
      </c>
      <c r="AE208" s="37">
        <f t="shared" si="106"/>
        <v>0</v>
      </c>
      <c r="AF208" s="37">
        <f t="shared" si="126"/>
        <v>0</v>
      </c>
      <c r="AG208" s="38">
        <f t="shared" si="134"/>
        <v>0</v>
      </c>
      <c r="AH208" s="34"/>
      <c r="AI208" s="35">
        <f t="shared" si="107"/>
        <v>60268</v>
      </c>
      <c r="AJ208" s="31">
        <f t="shared" si="127"/>
        <v>168</v>
      </c>
      <c r="AK208" s="31">
        <f t="shared" si="108"/>
        <v>1</v>
      </c>
      <c r="AL208" s="31">
        <f t="shared" si="128"/>
        <v>2065</v>
      </c>
      <c r="AM208" s="31" t="str">
        <f t="shared" si="109"/>
        <v>12065</v>
      </c>
      <c r="AN208" s="36">
        <f t="shared" si="129"/>
        <v>0</v>
      </c>
      <c r="AO208" s="37">
        <f t="shared" si="130"/>
        <v>0</v>
      </c>
      <c r="AP208" s="37">
        <f t="shared" si="97"/>
        <v>0</v>
      </c>
      <c r="AQ208" s="37">
        <f t="shared" si="131"/>
        <v>0</v>
      </c>
      <c r="AR208" s="38">
        <f t="shared" si="132"/>
        <v>0</v>
      </c>
      <c r="AS208" s="34"/>
    </row>
    <row r="209" spans="2:45" outlineLevel="1" x14ac:dyDescent="0.2">
      <c r="B209" s="30">
        <f t="shared" si="110"/>
        <v>50072</v>
      </c>
      <c r="C209" s="31">
        <f t="shared" si="111"/>
        <v>169</v>
      </c>
      <c r="D209" s="31">
        <f t="shared" si="98"/>
        <v>2</v>
      </c>
      <c r="E209" s="31">
        <f t="shared" si="112"/>
        <v>2037</v>
      </c>
      <c r="F209" s="31" t="str">
        <f t="shared" si="99"/>
        <v>22037</v>
      </c>
      <c r="G209" s="36">
        <f t="shared" si="113"/>
        <v>0</v>
      </c>
      <c r="H209" s="37">
        <f t="shared" si="114"/>
        <v>0</v>
      </c>
      <c r="I209" s="37">
        <f t="shared" si="100"/>
        <v>0</v>
      </c>
      <c r="J209" s="37">
        <f t="shared" si="115"/>
        <v>0</v>
      </c>
      <c r="K209" s="38">
        <f t="shared" si="133"/>
        <v>0</v>
      </c>
      <c r="L209" s="34"/>
      <c r="M209" s="35">
        <f t="shared" si="101"/>
        <v>59596</v>
      </c>
      <c r="N209" s="31">
        <f t="shared" si="116"/>
        <v>169</v>
      </c>
      <c r="O209" s="31">
        <f t="shared" si="102"/>
        <v>3</v>
      </c>
      <c r="P209" s="31">
        <f t="shared" si="117"/>
        <v>2063</v>
      </c>
      <c r="Q209" s="31" t="str">
        <f t="shared" si="103"/>
        <v>32063</v>
      </c>
      <c r="R209" s="36">
        <f t="shared" si="118"/>
        <v>0</v>
      </c>
      <c r="S209" s="37">
        <f t="shared" si="119"/>
        <v>0</v>
      </c>
      <c r="T209" s="37">
        <f t="shared" si="96"/>
        <v>0</v>
      </c>
      <c r="U209" s="37">
        <f t="shared" si="120"/>
        <v>0</v>
      </c>
      <c r="V209" s="38">
        <f t="shared" si="121"/>
        <v>0</v>
      </c>
      <c r="W209" s="34"/>
      <c r="X209" s="30">
        <f t="shared" si="122"/>
        <v>50072</v>
      </c>
      <c r="Y209" s="31">
        <f t="shared" si="123"/>
        <v>169</v>
      </c>
      <c r="Z209" s="31">
        <f t="shared" si="104"/>
        <v>2</v>
      </c>
      <c r="AA209" s="31">
        <f t="shared" si="124"/>
        <v>2037</v>
      </c>
      <c r="AB209" s="31" t="str">
        <f t="shared" si="105"/>
        <v>22037</v>
      </c>
      <c r="AC209" s="36">
        <f t="shared" si="135"/>
        <v>0</v>
      </c>
      <c r="AD209" s="37">
        <f t="shared" si="125"/>
        <v>0</v>
      </c>
      <c r="AE209" s="37">
        <f t="shared" si="106"/>
        <v>0</v>
      </c>
      <c r="AF209" s="37">
        <f t="shared" si="126"/>
        <v>0</v>
      </c>
      <c r="AG209" s="38">
        <f t="shared" si="134"/>
        <v>0</v>
      </c>
      <c r="AH209" s="34"/>
      <c r="AI209" s="35">
        <f t="shared" si="107"/>
        <v>60358</v>
      </c>
      <c r="AJ209" s="31">
        <f t="shared" si="127"/>
        <v>169</v>
      </c>
      <c r="AK209" s="31">
        <f t="shared" si="108"/>
        <v>4</v>
      </c>
      <c r="AL209" s="31">
        <f t="shared" si="128"/>
        <v>2065</v>
      </c>
      <c r="AM209" s="31" t="str">
        <f t="shared" si="109"/>
        <v>42065</v>
      </c>
      <c r="AN209" s="36">
        <f t="shared" si="129"/>
        <v>0</v>
      </c>
      <c r="AO209" s="37">
        <f t="shared" si="130"/>
        <v>0</v>
      </c>
      <c r="AP209" s="37">
        <f t="shared" si="97"/>
        <v>0</v>
      </c>
      <c r="AQ209" s="37">
        <f t="shared" si="131"/>
        <v>0</v>
      </c>
      <c r="AR209" s="38">
        <f t="shared" si="132"/>
        <v>0</v>
      </c>
      <c r="AS209" s="34"/>
    </row>
    <row r="210" spans="2:45" outlineLevel="1" x14ac:dyDescent="0.2">
      <c r="B210" s="30">
        <f t="shared" si="110"/>
        <v>50100</v>
      </c>
      <c r="C210" s="31">
        <f t="shared" si="111"/>
        <v>170</v>
      </c>
      <c r="D210" s="31">
        <f t="shared" si="98"/>
        <v>3</v>
      </c>
      <c r="E210" s="31">
        <f t="shared" si="112"/>
        <v>2037</v>
      </c>
      <c r="F210" s="31" t="str">
        <f t="shared" si="99"/>
        <v>32037</v>
      </c>
      <c r="G210" s="36">
        <f t="shared" si="113"/>
        <v>0</v>
      </c>
      <c r="H210" s="37">
        <f t="shared" si="114"/>
        <v>0</v>
      </c>
      <c r="I210" s="37">
        <f t="shared" si="100"/>
        <v>0</v>
      </c>
      <c r="J210" s="37">
        <f t="shared" si="115"/>
        <v>0</v>
      </c>
      <c r="K210" s="38">
        <f t="shared" si="133"/>
        <v>0</v>
      </c>
      <c r="L210" s="34"/>
      <c r="M210" s="35">
        <f t="shared" si="101"/>
        <v>59688</v>
      </c>
      <c r="N210" s="31">
        <f t="shared" si="116"/>
        <v>170</v>
      </c>
      <c r="O210" s="31">
        <f t="shared" si="102"/>
        <v>6</v>
      </c>
      <c r="P210" s="31">
        <f t="shared" si="117"/>
        <v>2063</v>
      </c>
      <c r="Q210" s="31" t="str">
        <f t="shared" si="103"/>
        <v>62063</v>
      </c>
      <c r="R210" s="36">
        <f t="shared" si="118"/>
        <v>0</v>
      </c>
      <c r="S210" s="37">
        <f t="shared" si="119"/>
        <v>0</v>
      </c>
      <c r="T210" s="37">
        <f t="shared" si="96"/>
        <v>0</v>
      </c>
      <c r="U210" s="37">
        <f t="shared" si="120"/>
        <v>0</v>
      </c>
      <c r="V210" s="38">
        <f t="shared" si="121"/>
        <v>0</v>
      </c>
      <c r="W210" s="34"/>
      <c r="X210" s="30">
        <f t="shared" si="122"/>
        <v>50100</v>
      </c>
      <c r="Y210" s="31">
        <f t="shared" si="123"/>
        <v>170</v>
      </c>
      <c r="Z210" s="31">
        <f t="shared" si="104"/>
        <v>3</v>
      </c>
      <c r="AA210" s="31">
        <f t="shared" si="124"/>
        <v>2037</v>
      </c>
      <c r="AB210" s="31" t="str">
        <f t="shared" si="105"/>
        <v>32037</v>
      </c>
      <c r="AC210" s="36">
        <f t="shared" si="135"/>
        <v>0</v>
      </c>
      <c r="AD210" s="37">
        <f t="shared" si="125"/>
        <v>0</v>
      </c>
      <c r="AE210" s="37">
        <f t="shared" si="106"/>
        <v>0</v>
      </c>
      <c r="AF210" s="37">
        <f t="shared" si="126"/>
        <v>0</v>
      </c>
      <c r="AG210" s="38">
        <f t="shared" si="134"/>
        <v>0</v>
      </c>
      <c r="AH210" s="34"/>
      <c r="AI210" s="35">
        <f t="shared" si="107"/>
        <v>60449</v>
      </c>
      <c r="AJ210" s="31">
        <f t="shared" si="127"/>
        <v>170</v>
      </c>
      <c r="AK210" s="31">
        <f t="shared" si="108"/>
        <v>7</v>
      </c>
      <c r="AL210" s="31">
        <f t="shared" si="128"/>
        <v>2065</v>
      </c>
      <c r="AM210" s="31" t="str">
        <f t="shared" si="109"/>
        <v>72065</v>
      </c>
      <c r="AN210" s="36">
        <f t="shared" si="129"/>
        <v>0</v>
      </c>
      <c r="AO210" s="37">
        <f t="shared" si="130"/>
        <v>0</v>
      </c>
      <c r="AP210" s="37">
        <f t="shared" si="97"/>
        <v>0</v>
      </c>
      <c r="AQ210" s="37">
        <f t="shared" si="131"/>
        <v>0</v>
      </c>
      <c r="AR210" s="38">
        <f t="shared" si="132"/>
        <v>0</v>
      </c>
      <c r="AS210" s="34"/>
    </row>
    <row r="211" spans="2:45" outlineLevel="1" x14ac:dyDescent="0.2">
      <c r="B211" s="30">
        <f t="shared" si="110"/>
        <v>50131</v>
      </c>
      <c r="C211" s="31">
        <f t="shared" si="111"/>
        <v>171</v>
      </c>
      <c r="D211" s="31">
        <f t="shared" si="98"/>
        <v>4</v>
      </c>
      <c r="E211" s="31">
        <f t="shared" si="112"/>
        <v>2037</v>
      </c>
      <c r="F211" s="31" t="str">
        <f t="shared" si="99"/>
        <v>42037</v>
      </c>
      <c r="G211" s="36">
        <f t="shared" si="113"/>
        <v>0</v>
      </c>
      <c r="H211" s="37">
        <f t="shared" si="114"/>
        <v>0</v>
      </c>
      <c r="I211" s="37">
        <f t="shared" si="100"/>
        <v>0</v>
      </c>
      <c r="J211" s="37">
        <f t="shared" si="115"/>
        <v>0</v>
      </c>
      <c r="K211" s="38">
        <f t="shared" si="133"/>
        <v>0</v>
      </c>
      <c r="L211" s="34"/>
      <c r="M211" s="35">
        <f t="shared" si="101"/>
        <v>59780</v>
      </c>
      <c r="N211" s="31">
        <f t="shared" si="116"/>
        <v>171</v>
      </c>
      <c r="O211" s="31">
        <f t="shared" si="102"/>
        <v>9</v>
      </c>
      <c r="P211" s="31">
        <f t="shared" si="117"/>
        <v>2063</v>
      </c>
      <c r="Q211" s="31" t="str">
        <f t="shared" si="103"/>
        <v>92063</v>
      </c>
      <c r="R211" s="36">
        <f t="shared" si="118"/>
        <v>0</v>
      </c>
      <c r="S211" s="37">
        <f t="shared" si="119"/>
        <v>0</v>
      </c>
      <c r="T211" s="37">
        <f t="shared" si="96"/>
        <v>0</v>
      </c>
      <c r="U211" s="37">
        <f t="shared" si="120"/>
        <v>0</v>
      </c>
      <c r="V211" s="38">
        <f t="shared" si="121"/>
        <v>0</v>
      </c>
      <c r="W211" s="34"/>
      <c r="X211" s="30">
        <f t="shared" si="122"/>
        <v>50131</v>
      </c>
      <c r="Y211" s="31">
        <f t="shared" si="123"/>
        <v>171</v>
      </c>
      <c r="Z211" s="31">
        <f t="shared" si="104"/>
        <v>4</v>
      </c>
      <c r="AA211" s="31">
        <f t="shared" si="124"/>
        <v>2037</v>
      </c>
      <c r="AB211" s="31" t="str">
        <f t="shared" si="105"/>
        <v>42037</v>
      </c>
      <c r="AC211" s="36">
        <f t="shared" si="135"/>
        <v>0</v>
      </c>
      <c r="AD211" s="37">
        <f t="shared" si="125"/>
        <v>0</v>
      </c>
      <c r="AE211" s="37">
        <f t="shared" si="106"/>
        <v>0</v>
      </c>
      <c r="AF211" s="37">
        <f t="shared" si="126"/>
        <v>0</v>
      </c>
      <c r="AG211" s="38">
        <f t="shared" si="134"/>
        <v>0</v>
      </c>
      <c r="AH211" s="34"/>
      <c r="AI211" s="35">
        <f t="shared" si="107"/>
        <v>60541</v>
      </c>
      <c r="AJ211" s="31">
        <f t="shared" si="127"/>
        <v>171</v>
      </c>
      <c r="AK211" s="31">
        <f t="shared" si="108"/>
        <v>10</v>
      </c>
      <c r="AL211" s="31">
        <f t="shared" si="128"/>
        <v>2065</v>
      </c>
      <c r="AM211" s="31" t="str">
        <f t="shared" si="109"/>
        <v>102065</v>
      </c>
      <c r="AN211" s="36">
        <f t="shared" si="129"/>
        <v>0</v>
      </c>
      <c r="AO211" s="37">
        <f t="shared" si="130"/>
        <v>0</v>
      </c>
      <c r="AP211" s="37">
        <f t="shared" si="97"/>
        <v>0</v>
      </c>
      <c r="AQ211" s="37">
        <f t="shared" si="131"/>
        <v>0</v>
      </c>
      <c r="AR211" s="38">
        <f t="shared" si="132"/>
        <v>0</v>
      </c>
      <c r="AS211" s="34"/>
    </row>
    <row r="212" spans="2:45" outlineLevel="1" x14ac:dyDescent="0.2">
      <c r="B212" s="30">
        <f t="shared" si="110"/>
        <v>50161</v>
      </c>
      <c r="C212" s="31">
        <f t="shared" si="111"/>
        <v>172</v>
      </c>
      <c r="D212" s="31">
        <f t="shared" si="98"/>
        <v>5</v>
      </c>
      <c r="E212" s="31">
        <f t="shared" si="112"/>
        <v>2037</v>
      </c>
      <c r="F212" s="31" t="str">
        <f t="shared" si="99"/>
        <v>52037</v>
      </c>
      <c r="G212" s="36">
        <f t="shared" si="113"/>
        <v>0</v>
      </c>
      <c r="H212" s="37">
        <f t="shared" si="114"/>
        <v>0</v>
      </c>
      <c r="I212" s="37">
        <f t="shared" si="100"/>
        <v>0</v>
      </c>
      <c r="J212" s="37">
        <f t="shared" si="115"/>
        <v>0</v>
      </c>
      <c r="K212" s="38">
        <f t="shared" si="133"/>
        <v>0</v>
      </c>
      <c r="L212" s="34"/>
      <c r="M212" s="35">
        <f t="shared" si="101"/>
        <v>59871</v>
      </c>
      <c r="N212" s="31">
        <f t="shared" si="116"/>
        <v>172</v>
      </c>
      <c r="O212" s="31">
        <f t="shared" si="102"/>
        <v>12</v>
      </c>
      <c r="P212" s="31">
        <f t="shared" si="117"/>
        <v>2063</v>
      </c>
      <c r="Q212" s="31" t="str">
        <f t="shared" si="103"/>
        <v>122063</v>
      </c>
      <c r="R212" s="36">
        <f t="shared" si="118"/>
        <v>0</v>
      </c>
      <c r="S212" s="37">
        <f t="shared" si="119"/>
        <v>0</v>
      </c>
      <c r="T212" s="37">
        <f t="shared" si="96"/>
        <v>0</v>
      </c>
      <c r="U212" s="37">
        <f t="shared" si="120"/>
        <v>0</v>
      </c>
      <c r="V212" s="38">
        <f t="shared" si="121"/>
        <v>0</v>
      </c>
      <c r="W212" s="34"/>
      <c r="X212" s="30">
        <f t="shared" si="122"/>
        <v>50161</v>
      </c>
      <c r="Y212" s="31">
        <f t="shared" si="123"/>
        <v>172</v>
      </c>
      <c r="Z212" s="31">
        <f t="shared" si="104"/>
        <v>5</v>
      </c>
      <c r="AA212" s="31">
        <f t="shared" si="124"/>
        <v>2037</v>
      </c>
      <c r="AB212" s="31" t="str">
        <f t="shared" si="105"/>
        <v>52037</v>
      </c>
      <c r="AC212" s="36">
        <f t="shared" si="135"/>
        <v>0</v>
      </c>
      <c r="AD212" s="37">
        <f t="shared" si="125"/>
        <v>0</v>
      </c>
      <c r="AE212" s="37">
        <f t="shared" si="106"/>
        <v>0</v>
      </c>
      <c r="AF212" s="37">
        <f t="shared" si="126"/>
        <v>0</v>
      </c>
      <c r="AG212" s="38">
        <f t="shared" si="134"/>
        <v>0</v>
      </c>
      <c r="AH212" s="34"/>
      <c r="AI212" s="35">
        <f t="shared" si="107"/>
        <v>60633</v>
      </c>
      <c r="AJ212" s="31">
        <f t="shared" si="127"/>
        <v>172</v>
      </c>
      <c r="AK212" s="31">
        <f t="shared" si="108"/>
        <v>1</v>
      </c>
      <c r="AL212" s="31">
        <f t="shared" si="128"/>
        <v>2066</v>
      </c>
      <c r="AM212" s="31" t="str">
        <f t="shared" si="109"/>
        <v>12066</v>
      </c>
      <c r="AN212" s="36">
        <f t="shared" si="129"/>
        <v>0</v>
      </c>
      <c r="AO212" s="37">
        <f t="shared" si="130"/>
        <v>0</v>
      </c>
      <c r="AP212" s="37">
        <f t="shared" si="97"/>
        <v>0</v>
      </c>
      <c r="AQ212" s="37">
        <f t="shared" si="131"/>
        <v>0</v>
      </c>
      <c r="AR212" s="38">
        <f t="shared" si="132"/>
        <v>0</v>
      </c>
      <c r="AS212" s="34"/>
    </row>
    <row r="213" spans="2:45" outlineLevel="1" x14ac:dyDescent="0.2">
      <c r="B213" s="30">
        <f t="shared" si="110"/>
        <v>50192</v>
      </c>
      <c r="C213" s="31">
        <f t="shared" si="111"/>
        <v>173</v>
      </c>
      <c r="D213" s="31">
        <f t="shared" si="98"/>
        <v>6</v>
      </c>
      <c r="E213" s="31">
        <f t="shared" si="112"/>
        <v>2037</v>
      </c>
      <c r="F213" s="31" t="str">
        <f t="shared" si="99"/>
        <v>62037</v>
      </c>
      <c r="G213" s="36">
        <f t="shared" si="113"/>
        <v>0</v>
      </c>
      <c r="H213" s="37">
        <f t="shared" si="114"/>
        <v>0</v>
      </c>
      <c r="I213" s="37">
        <f t="shared" si="100"/>
        <v>0</v>
      </c>
      <c r="J213" s="37">
        <f t="shared" si="115"/>
        <v>0</v>
      </c>
      <c r="K213" s="38">
        <f t="shared" si="133"/>
        <v>0</v>
      </c>
      <c r="L213" s="34"/>
      <c r="M213" s="35">
        <f t="shared" si="101"/>
        <v>59962</v>
      </c>
      <c r="N213" s="31">
        <f t="shared" si="116"/>
        <v>173</v>
      </c>
      <c r="O213" s="31">
        <f t="shared" si="102"/>
        <v>3</v>
      </c>
      <c r="P213" s="31">
        <f t="shared" si="117"/>
        <v>2064</v>
      </c>
      <c r="Q213" s="31" t="str">
        <f t="shared" si="103"/>
        <v>32064</v>
      </c>
      <c r="R213" s="36">
        <f t="shared" si="118"/>
        <v>0</v>
      </c>
      <c r="S213" s="37">
        <f t="shared" si="119"/>
        <v>0</v>
      </c>
      <c r="T213" s="37">
        <f t="shared" si="96"/>
        <v>0</v>
      </c>
      <c r="U213" s="37">
        <f t="shared" si="120"/>
        <v>0</v>
      </c>
      <c r="V213" s="38">
        <f t="shared" si="121"/>
        <v>0</v>
      </c>
      <c r="W213" s="34"/>
      <c r="X213" s="30">
        <f t="shared" si="122"/>
        <v>50192</v>
      </c>
      <c r="Y213" s="31">
        <f t="shared" si="123"/>
        <v>173</v>
      </c>
      <c r="Z213" s="31">
        <f t="shared" si="104"/>
        <v>6</v>
      </c>
      <c r="AA213" s="31">
        <f t="shared" si="124"/>
        <v>2037</v>
      </c>
      <c r="AB213" s="31" t="str">
        <f t="shared" si="105"/>
        <v>62037</v>
      </c>
      <c r="AC213" s="36">
        <f t="shared" si="135"/>
        <v>0</v>
      </c>
      <c r="AD213" s="37">
        <f t="shared" si="125"/>
        <v>0</v>
      </c>
      <c r="AE213" s="37">
        <f t="shared" si="106"/>
        <v>0</v>
      </c>
      <c r="AF213" s="37">
        <f t="shared" si="126"/>
        <v>0</v>
      </c>
      <c r="AG213" s="38">
        <f t="shared" si="134"/>
        <v>0</v>
      </c>
      <c r="AH213" s="34"/>
      <c r="AI213" s="35">
        <f t="shared" si="107"/>
        <v>60723</v>
      </c>
      <c r="AJ213" s="31">
        <f t="shared" si="127"/>
        <v>173</v>
      </c>
      <c r="AK213" s="31">
        <f t="shared" si="108"/>
        <v>4</v>
      </c>
      <c r="AL213" s="31">
        <f t="shared" si="128"/>
        <v>2066</v>
      </c>
      <c r="AM213" s="31" t="str">
        <f t="shared" si="109"/>
        <v>42066</v>
      </c>
      <c r="AN213" s="36">
        <f t="shared" si="129"/>
        <v>0</v>
      </c>
      <c r="AO213" s="37">
        <f t="shared" si="130"/>
        <v>0</v>
      </c>
      <c r="AP213" s="37">
        <f t="shared" si="97"/>
        <v>0</v>
      </c>
      <c r="AQ213" s="37">
        <f t="shared" si="131"/>
        <v>0</v>
      </c>
      <c r="AR213" s="38">
        <f t="shared" si="132"/>
        <v>0</v>
      </c>
      <c r="AS213" s="34"/>
    </row>
    <row r="214" spans="2:45" outlineLevel="1" x14ac:dyDescent="0.2">
      <c r="B214" s="30">
        <f t="shared" si="110"/>
        <v>50222</v>
      </c>
      <c r="C214" s="31">
        <f t="shared" si="111"/>
        <v>174</v>
      </c>
      <c r="D214" s="31">
        <f t="shared" si="98"/>
        <v>7</v>
      </c>
      <c r="E214" s="31">
        <f t="shared" si="112"/>
        <v>2037</v>
      </c>
      <c r="F214" s="31" t="str">
        <f t="shared" si="99"/>
        <v>72037</v>
      </c>
      <c r="G214" s="36">
        <f t="shared" si="113"/>
        <v>0</v>
      </c>
      <c r="H214" s="37">
        <f t="shared" si="114"/>
        <v>0</v>
      </c>
      <c r="I214" s="37">
        <f t="shared" si="100"/>
        <v>0</v>
      </c>
      <c r="J214" s="37">
        <f t="shared" si="115"/>
        <v>0</v>
      </c>
      <c r="K214" s="38">
        <f t="shared" si="133"/>
        <v>0</v>
      </c>
      <c r="L214" s="40"/>
      <c r="M214" s="35">
        <f t="shared" si="101"/>
        <v>60054</v>
      </c>
      <c r="N214" s="31">
        <f t="shared" si="116"/>
        <v>174</v>
      </c>
      <c r="O214" s="31">
        <f t="shared" si="102"/>
        <v>6</v>
      </c>
      <c r="P214" s="31">
        <f t="shared" si="117"/>
        <v>2064</v>
      </c>
      <c r="Q214" s="31" t="str">
        <f t="shared" si="103"/>
        <v>62064</v>
      </c>
      <c r="R214" s="36">
        <f t="shared" si="118"/>
        <v>0</v>
      </c>
      <c r="S214" s="37">
        <f t="shared" si="119"/>
        <v>0</v>
      </c>
      <c r="T214" s="37">
        <f t="shared" si="96"/>
        <v>0</v>
      </c>
      <c r="U214" s="37">
        <f t="shared" si="120"/>
        <v>0</v>
      </c>
      <c r="V214" s="38">
        <f t="shared" si="121"/>
        <v>0</v>
      </c>
      <c r="W214" s="34"/>
      <c r="X214" s="30">
        <f t="shared" si="122"/>
        <v>50222</v>
      </c>
      <c r="Y214" s="31">
        <f t="shared" si="123"/>
        <v>174</v>
      </c>
      <c r="Z214" s="31">
        <f t="shared" si="104"/>
        <v>7</v>
      </c>
      <c r="AA214" s="31">
        <f t="shared" si="124"/>
        <v>2037</v>
      </c>
      <c r="AB214" s="31" t="str">
        <f t="shared" si="105"/>
        <v>72037</v>
      </c>
      <c r="AC214" s="36">
        <f t="shared" si="135"/>
        <v>0</v>
      </c>
      <c r="AD214" s="37">
        <f t="shared" si="125"/>
        <v>0</v>
      </c>
      <c r="AE214" s="37">
        <f t="shared" si="106"/>
        <v>0</v>
      </c>
      <c r="AF214" s="37">
        <f t="shared" si="126"/>
        <v>0</v>
      </c>
      <c r="AG214" s="38">
        <f t="shared" si="134"/>
        <v>0</v>
      </c>
      <c r="AH214" s="40"/>
      <c r="AI214" s="35">
        <f t="shared" si="107"/>
        <v>60814</v>
      </c>
      <c r="AJ214" s="31">
        <f t="shared" si="127"/>
        <v>174</v>
      </c>
      <c r="AK214" s="31">
        <f t="shared" si="108"/>
        <v>7</v>
      </c>
      <c r="AL214" s="31">
        <f t="shared" si="128"/>
        <v>2066</v>
      </c>
      <c r="AM214" s="31" t="str">
        <f t="shared" si="109"/>
        <v>72066</v>
      </c>
      <c r="AN214" s="36">
        <f t="shared" si="129"/>
        <v>0</v>
      </c>
      <c r="AO214" s="37">
        <f t="shared" si="130"/>
        <v>0</v>
      </c>
      <c r="AP214" s="37">
        <f t="shared" si="97"/>
        <v>0</v>
      </c>
      <c r="AQ214" s="37">
        <f t="shared" si="131"/>
        <v>0</v>
      </c>
      <c r="AR214" s="38">
        <f t="shared" si="132"/>
        <v>0</v>
      </c>
      <c r="AS214" s="34"/>
    </row>
    <row r="215" spans="2:45" outlineLevel="1" x14ac:dyDescent="0.2">
      <c r="B215" s="30">
        <f t="shared" si="110"/>
        <v>50253</v>
      </c>
      <c r="C215" s="31">
        <f t="shared" si="111"/>
        <v>175</v>
      </c>
      <c r="D215" s="31">
        <f t="shared" si="98"/>
        <v>8</v>
      </c>
      <c r="E215" s="31">
        <f t="shared" si="112"/>
        <v>2037</v>
      </c>
      <c r="F215" s="31" t="str">
        <f t="shared" si="99"/>
        <v>82037</v>
      </c>
      <c r="G215" s="36">
        <f t="shared" si="113"/>
        <v>0</v>
      </c>
      <c r="H215" s="37">
        <f t="shared" si="114"/>
        <v>0</v>
      </c>
      <c r="I215" s="37">
        <f t="shared" si="100"/>
        <v>0</v>
      </c>
      <c r="J215" s="37">
        <f t="shared" si="115"/>
        <v>0</v>
      </c>
      <c r="K215" s="38">
        <f t="shared" si="133"/>
        <v>0</v>
      </c>
      <c r="L215" s="40"/>
      <c r="M215" s="35">
        <f t="shared" si="101"/>
        <v>60146</v>
      </c>
      <c r="N215" s="31">
        <f t="shared" si="116"/>
        <v>175</v>
      </c>
      <c r="O215" s="31">
        <f t="shared" si="102"/>
        <v>9</v>
      </c>
      <c r="P215" s="31">
        <f t="shared" si="117"/>
        <v>2064</v>
      </c>
      <c r="Q215" s="31" t="str">
        <f t="shared" si="103"/>
        <v>92064</v>
      </c>
      <c r="R215" s="36">
        <f t="shared" si="118"/>
        <v>0</v>
      </c>
      <c r="S215" s="37">
        <f t="shared" si="119"/>
        <v>0</v>
      </c>
      <c r="T215" s="37">
        <f t="shared" si="96"/>
        <v>0</v>
      </c>
      <c r="U215" s="37">
        <f t="shared" si="120"/>
        <v>0</v>
      </c>
      <c r="V215" s="38">
        <f t="shared" si="121"/>
        <v>0</v>
      </c>
      <c r="W215" s="34"/>
      <c r="X215" s="30">
        <f t="shared" si="122"/>
        <v>50253</v>
      </c>
      <c r="Y215" s="31">
        <f t="shared" si="123"/>
        <v>175</v>
      </c>
      <c r="Z215" s="31">
        <f t="shared" si="104"/>
        <v>8</v>
      </c>
      <c r="AA215" s="31">
        <f t="shared" si="124"/>
        <v>2037</v>
      </c>
      <c r="AB215" s="31" t="str">
        <f t="shared" si="105"/>
        <v>82037</v>
      </c>
      <c r="AC215" s="36">
        <f t="shared" si="135"/>
        <v>0</v>
      </c>
      <c r="AD215" s="37">
        <f t="shared" si="125"/>
        <v>0</v>
      </c>
      <c r="AE215" s="37">
        <f t="shared" si="106"/>
        <v>0</v>
      </c>
      <c r="AF215" s="37">
        <f t="shared" si="126"/>
        <v>0</v>
      </c>
      <c r="AG215" s="38">
        <f t="shared" si="134"/>
        <v>0</v>
      </c>
      <c r="AH215" s="40"/>
      <c r="AI215" s="35">
        <f t="shared" si="107"/>
        <v>60906</v>
      </c>
      <c r="AJ215" s="31">
        <f t="shared" si="127"/>
        <v>175</v>
      </c>
      <c r="AK215" s="31">
        <f t="shared" si="108"/>
        <v>10</v>
      </c>
      <c r="AL215" s="31">
        <f t="shared" si="128"/>
        <v>2066</v>
      </c>
      <c r="AM215" s="31" t="str">
        <f t="shared" si="109"/>
        <v>102066</v>
      </c>
      <c r="AN215" s="36">
        <f t="shared" si="129"/>
        <v>0</v>
      </c>
      <c r="AO215" s="37">
        <f t="shared" si="130"/>
        <v>0</v>
      </c>
      <c r="AP215" s="37">
        <f t="shared" si="97"/>
        <v>0</v>
      </c>
      <c r="AQ215" s="37">
        <f t="shared" si="131"/>
        <v>0</v>
      </c>
      <c r="AR215" s="38">
        <f t="shared" si="132"/>
        <v>0</v>
      </c>
      <c r="AS215" s="34"/>
    </row>
    <row r="216" spans="2:45" outlineLevel="1" x14ac:dyDescent="0.2">
      <c r="B216" s="30">
        <f t="shared" si="110"/>
        <v>50284</v>
      </c>
      <c r="C216" s="31">
        <f t="shared" si="111"/>
        <v>176</v>
      </c>
      <c r="D216" s="31">
        <f t="shared" si="98"/>
        <v>9</v>
      </c>
      <c r="E216" s="31">
        <f t="shared" si="112"/>
        <v>2037</v>
      </c>
      <c r="F216" s="31" t="str">
        <f t="shared" si="99"/>
        <v>92037</v>
      </c>
      <c r="G216" s="36">
        <f t="shared" si="113"/>
        <v>0</v>
      </c>
      <c r="H216" s="37">
        <f t="shared" si="114"/>
        <v>0</v>
      </c>
      <c r="I216" s="37">
        <f t="shared" si="100"/>
        <v>0</v>
      </c>
      <c r="J216" s="37">
        <f t="shared" si="115"/>
        <v>0</v>
      </c>
      <c r="K216" s="38">
        <f t="shared" si="133"/>
        <v>0</v>
      </c>
      <c r="L216" s="40"/>
      <c r="M216" s="35">
        <f t="shared" si="101"/>
        <v>60237</v>
      </c>
      <c r="N216" s="31">
        <f t="shared" si="116"/>
        <v>176</v>
      </c>
      <c r="O216" s="31">
        <f t="shared" si="102"/>
        <v>12</v>
      </c>
      <c r="P216" s="31">
        <f t="shared" si="117"/>
        <v>2064</v>
      </c>
      <c r="Q216" s="31" t="str">
        <f t="shared" si="103"/>
        <v>122064</v>
      </c>
      <c r="R216" s="36">
        <f t="shared" si="118"/>
        <v>0</v>
      </c>
      <c r="S216" s="37">
        <f t="shared" si="119"/>
        <v>0</v>
      </c>
      <c r="T216" s="37">
        <f t="shared" si="96"/>
        <v>0</v>
      </c>
      <c r="U216" s="37">
        <f t="shared" si="120"/>
        <v>0</v>
      </c>
      <c r="V216" s="38">
        <f t="shared" si="121"/>
        <v>0</v>
      </c>
      <c r="W216" s="34"/>
      <c r="X216" s="30">
        <f t="shared" si="122"/>
        <v>50284</v>
      </c>
      <c r="Y216" s="31">
        <f t="shared" si="123"/>
        <v>176</v>
      </c>
      <c r="Z216" s="31">
        <f t="shared" si="104"/>
        <v>9</v>
      </c>
      <c r="AA216" s="31">
        <f t="shared" si="124"/>
        <v>2037</v>
      </c>
      <c r="AB216" s="31" t="str">
        <f t="shared" si="105"/>
        <v>92037</v>
      </c>
      <c r="AC216" s="36">
        <f t="shared" si="135"/>
        <v>0</v>
      </c>
      <c r="AD216" s="37">
        <f t="shared" si="125"/>
        <v>0</v>
      </c>
      <c r="AE216" s="37">
        <f t="shared" si="106"/>
        <v>0</v>
      </c>
      <c r="AF216" s="37">
        <f t="shared" si="126"/>
        <v>0</v>
      </c>
      <c r="AG216" s="38">
        <f t="shared" si="134"/>
        <v>0</v>
      </c>
      <c r="AH216" s="40"/>
      <c r="AI216" s="35">
        <f t="shared" si="107"/>
        <v>60998</v>
      </c>
      <c r="AJ216" s="31">
        <f t="shared" si="127"/>
        <v>176</v>
      </c>
      <c r="AK216" s="31">
        <f t="shared" si="108"/>
        <v>1</v>
      </c>
      <c r="AL216" s="31">
        <f t="shared" si="128"/>
        <v>2067</v>
      </c>
      <c r="AM216" s="31" t="str">
        <f t="shared" si="109"/>
        <v>12067</v>
      </c>
      <c r="AN216" s="36">
        <f t="shared" si="129"/>
        <v>0</v>
      </c>
      <c r="AO216" s="37">
        <f t="shared" si="130"/>
        <v>0</v>
      </c>
      <c r="AP216" s="37">
        <f t="shared" si="97"/>
        <v>0</v>
      </c>
      <c r="AQ216" s="37">
        <f t="shared" si="131"/>
        <v>0</v>
      </c>
      <c r="AR216" s="38">
        <f t="shared" si="132"/>
        <v>0</v>
      </c>
      <c r="AS216" s="34"/>
    </row>
    <row r="217" spans="2:45" outlineLevel="1" x14ac:dyDescent="0.2">
      <c r="B217" s="30">
        <f t="shared" si="110"/>
        <v>50314</v>
      </c>
      <c r="C217" s="31">
        <f t="shared" si="111"/>
        <v>177</v>
      </c>
      <c r="D217" s="31">
        <f t="shared" si="98"/>
        <v>10</v>
      </c>
      <c r="E217" s="31">
        <f t="shared" si="112"/>
        <v>2037</v>
      </c>
      <c r="F217" s="31" t="str">
        <f t="shared" si="99"/>
        <v>102037</v>
      </c>
      <c r="G217" s="36">
        <f t="shared" si="113"/>
        <v>0</v>
      </c>
      <c r="H217" s="37">
        <f t="shared" si="114"/>
        <v>0</v>
      </c>
      <c r="I217" s="37">
        <f t="shared" si="100"/>
        <v>0</v>
      </c>
      <c r="J217" s="37">
        <f t="shared" si="115"/>
        <v>0</v>
      </c>
      <c r="K217" s="38">
        <f t="shared" si="133"/>
        <v>0</v>
      </c>
      <c r="L217" s="40"/>
      <c r="M217" s="35">
        <f t="shared" si="101"/>
        <v>60327</v>
      </c>
      <c r="N217" s="31">
        <f t="shared" si="116"/>
        <v>177</v>
      </c>
      <c r="O217" s="31">
        <f t="shared" si="102"/>
        <v>3</v>
      </c>
      <c r="P217" s="31">
        <f t="shared" si="117"/>
        <v>2065</v>
      </c>
      <c r="Q217" s="31" t="str">
        <f t="shared" si="103"/>
        <v>32065</v>
      </c>
      <c r="R217" s="36">
        <f t="shared" si="118"/>
        <v>0</v>
      </c>
      <c r="S217" s="37">
        <f t="shared" si="119"/>
        <v>0</v>
      </c>
      <c r="T217" s="37">
        <f t="shared" si="96"/>
        <v>0</v>
      </c>
      <c r="U217" s="37">
        <f t="shared" si="120"/>
        <v>0</v>
      </c>
      <c r="V217" s="38">
        <f t="shared" si="121"/>
        <v>0</v>
      </c>
      <c r="W217" s="34"/>
      <c r="X217" s="30">
        <f t="shared" si="122"/>
        <v>50314</v>
      </c>
      <c r="Y217" s="31">
        <f t="shared" si="123"/>
        <v>177</v>
      </c>
      <c r="Z217" s="31">
        <f t="shared" si="104"/>
        <v>10</v>
      </c>
      <c r="AA217" s="31">
        <f t="shared" si="124"/>
        <v>2037</v>
      </c>
      <c r="AB217" s="31" t="str">
        <f t="shared" si="105"/>
        <v>102037</v>
      </c>
      <c r="AC217" s="36">
        <f t="shared" si="135"/>
        <v>0</v>
      </c>
      <c r="AD217" s="37">
        <f t="shared" si="125"/>
        <v>0</v>
      </c>
      <c r="AE217" s="37">
        <f t="shared" si="106"/>
        <v>0</v>
      </c>
      <c r="AF217" s="37">
        <f t="shared" si="126"/>
        <v>0</v>
      </c>
      <c r="AG217" s="38">
        <f t="shared" si="134"/>
        <v>0</v>
      </c>
      <c r="AH217" s="40"/>
      <c r="AI217" s="35">
        <f t="shared" si="107"/>
        <v>61088</v>
      </c>
      <c r="AJ217" s="31">
        <f t="shared" si="127"/>
        <v>177</v>
      </c>
      <c r="AK217" s="31">
        <f t="shared" si="108"/>
        <v>4</v>
      </c>
      <c r="AL217" s="31">
        <f t="shared" si="128"/>
        <v>2067</v>
      </c>
      <c r="AM217" s="31" t="str">
        <f t="shared" si="109"/>
        <v>42067</v>
      </c>
      <c r="AN217" s="36">
        <f t="shared" si="129"/>
        <v>0</v>
      </c>
      <c r="AO217" s="37">
        <f t="shared" si="130"/>
        <v>0</v>
      </c>
      <c r="AP217" s="37">
        <f t="shared" si="97"/>
        <v>0</v>
      </c>
      <c r="AQ217" s="37">
        <f t="shared" si="131"/>
        <v>0</v>
      </c>
      <c r="AR217" s="38">
        <f t="shared" si="132"/>
        <v>0</v>
      </c>
      <c r="AS217" s="34"/>
    </row>
    <row r="218" spans="2:45" outlineLevel="1" x14ac:dyDescent="0.2">
      <c r="B218" s="30">
        <f t="shared" si="110"/>
        <v>50345</v>
      </c>
      <c r="C218" s="31">
        <f t="shared" si="111"/>
        <v>178</v>
      </c>
      <c r="D218" s="31">
        <f t="shared" si="98"/>
        <v>11</v>
      </c>
      <c r="E218" s="31">
        <f t="shared" si="112"/>
        <v>2037</v>
      </c>
      <c r="F218" s="31" t="str">
        <f t="shared" si="99"/>
        <v>112037</v>
      </c>
      <c r="G218" s="36">
        <f t="shared" si="113"/>
        <v>0</v>
      </c>
      <c r="H218" s="37">
        <f t="shared" si="114"/>
        <v>0</v>
      </c>
      <c r="I218" s="37">
        <f t="shared" si="100"/>
        <v>0</v>
      </c>
      <c r="J218" s="37">
        <f t="shared" si="115"/>
        <v>0</v>
      </c>
      <c r="K218" s="38">
        <f t="shared" si="133"/>
        <v>0</v>
      </c>
      <c r="L218" s="34"/>
      <c r="M218" s="35">
        <f t="shared" si="101"/>
        <v>60419</v>
      </c>
      <c r="N218" s="31">
        <f t="shared" si="116"/>
        <v>178</v>
      </c>
      <c r="O218" s="31">
        <f t="shared" si="102"/>
        <v>6</v>
      </c>
      <c r="P218" s="31">
        <f t="shared" si="117"/>
        <v>2065</v>
      </c>
      <c r="Q218" s="31" t="str">
        <f t="shared" si="103"/>
        <v>62065</v>
      </c>
      <c r="R218" s="36">
        <f t="shared" si="118"/>
        <v>0</v>
      </c>
      <c r="S218" s="37">
        <f t="shared" si="119"/>
        <v>0</v>
      </c>
      <c r="T218" s="37">
        <f t="shared" si="96"/>
        <v>0</v>
      </c>
      <c r="U218" s="37">
        <f t="shared" si="120"/>
        <v>0</v>
      </c>
      <c r="V218" s="38">
        <f t="shared" si="121"/>
        <v>0</v>
      </c>
      <c r="W218" s="34"/>
      <c r="X218" s="30">
        <f t="shared" si="122"/>
        <v>50345</v>
      </c>
      <c r="Y218" s="31">
        <f t="shared" si="123"/>
        <v>178</v>
      </c>
      <c r="Z218" s="31">
        <f t="shared" si="104"/>
        <v>11</v>
      </c>
      <c r="AA218" s="31">
        <f t="shared" si="124"/>
        <v>2037</v>
      </c>
      <c r="AB218" s="31" t="str">
        <f t="shared" si="105"/>
        <v>112037</v>
      </c>
      <c r="AC218" s="36">
        <f t="shared" si="135"/>
        <v>0</v>
      </c>
      <c r="AD218" s="37">
        <f t="shared" si="125"/>
        <v>0</v>
      </c>
      <c r="AE218" s="37">
        <f t="shared" si="106"/>
        <v>0</v>
      </c>
      <c r="AF218" s="37">
        <f t="shared" si="126"/>
        <v>0</v>
      </c>
      <c r="AG218" s="38">
        <f t="shared" si="134"/>
        <v>0</v>
      </c>
      <c r="AH218" s="34"/>
      <c r="AI218" s="35">
        <f t="shared" si="107"/>
        <v>61179</v>
      </c>
      <c r="AJ218" s="31">
        <f t="shared" si="127"/>
        <v>178</v>
      </c>
      <c r="AK218" s="31">
        <f t="shared" si="108"/>
        <v>7</v>
      </c>
      <c r="AL218" s="31">
        <f t="shared" si="128"/>
        <v>2067</v>
      </c>
      <c r="AM218" s="31" t="str">
        <f t="shared" si="109"/>
        <v>72067</v>
      </c>
      <c r="AN218" s="36">
        <f t="shared" si="129"/>
        <v>0</v>
      </c>
      <c r="AO218" s="37">
        <f t="shared" si="130"/>
        <v>0</v>
      </c>
      <c r="AP218" s="37">
        <f t="shared" si="97"/>
        <v>0</v>
      </c>
      <c r="AQ218" s="37">
        <f t="shared" si="131"/>
        <v>0</v>
      </c>
      <c r="AR218" s="38">
        <f t="shared" si="132"/>
        <v>0</v>
      </c>
      <c r="AS218" s="34"/>
    </row>
    <row r="219" spans="2:45" outlineLevel="1" x14ac:dyDescent="0.2">
      <c r="B219" s="30">
        <f t="shared" si="110"/>
        <v>50375</v>
      </c>
      <c r="C219" s="31">
        <f t="shared" si="111"/>
        <v>179</v>
      </c>
      <c r="D219" s="31">
        <f t="shared" si="98"/>
        <v>12</v>
      </c>
      <c r="E219" s="31">
        <f t="shared" si="112"/>
        <v>2037</v>
      </c>
      <c r="F219" s="31" t="str">
        <f t="shared" si="99"/>
        <v>122037</v>
      </c>
      <c r="G219" s="36">
        <f t="shared" si="113"/>
        <v>0</v>
      </c>
      <c r="H219" s="37">
        <f t="shared" si="114"/>
        <v>0</v>
      </c>
      <c r="I219" s="37">
        <f t="shared" si="100"/>
        <v>0</v>
      </c>
      <c r="J219" s="37">
        <f t="shared" si="115"/>
        <v>0</v>
      </c>
      <c r="K219" s="38">
        <f t="shared" si="133"/>
        <v>0</v>
      </c>
      <c r="L219" s="34"/>
      <c r="M219" s="35">
        <f t="shared" si="101"/>
        <v>60511</v>
      </c>
      <c r="N219" s="31">
        <f t="shared" si="116"/>
        <v>179</v>
      </c>
      <c r="O219" s="31">
        <f t="shared" si="102"/>
        <v>9</v>
      </c>
      <c r="P219" s="31">
        <f t="shared" si="117"/>
        <v>2065</v>
      </c>
      <c r="Q219" s="31" t="str">
        <f t="shared" si="103"/>
        <v>92065</v>
      </c>
      <c r="R219" s="36">
        <f t="shared" si="118"/>
        <v>0</v>
      </c>
      <c r="S219" s="37">
        <f t="shared" si="119"/>
        <v>0</v>
      </c>
      <c r="T219" s="37">
        <f t="shared" si="96"/>
        <v>0</v>
      </c>
      <c r="U219" s="37">
        <f t="shared" si="120"/>
        <v>0</v>
      </c>
      <c r="V219" s="38">
        <f t="shared" si="121"/>
        <v>0</v>
      </c>
      <c r="W219" s="34"/>
      <c r="X219" s="30">
        <f t="shared" si="122"/>
        <v>50375</v>
      </c>
      <c r="Y219" s="31">
        <f t="shared" si="123"/>
        <v>179</v>
      </c>
      <c r="Z219" s="31">
        <f t="shared" si="104"/>
        <v>12</v>
      </c>
      <c r="AA219" s="31">
        <f t="shared" si="124"/>
        <v>2037</v>
      </c>
      <c r="AB219" s="31" t="str">
        <f t="shared" si="105"/>
        <v>122037</v>
      </c>
      <c r="AC219" s="36">
        <f t="shared" si="135"/>
        <v>0</v>
      </c>
      <c r="AD219" s="37">
        <f t="shared" si="125"/>
        <v>0</v>
      </c>
      <c r="AE219" s="37">
        <f t="shared" si="106"/>
        <v>0</v>
      </c>
      <c r="AF219" s="37">
        <f t="shared" si="126"/>
        <v>0</v>
      </c>
      <c r="AG219" s="38">
        <f t="shared" si="134"/>
        <v>0</v>
      </c>
      <c r="AH219" s="34"/>
      <c r="AI219" s="35">
        <f t="shared" si="107"/>
        <v>61271</v>
      </c>
      <c r="AJ219" s="31">
        <f t="shared" si="127"/>
        <v>179</v>
      </c>
      <c r="AK219" s="31">
        <f t="shared" si="108"/>
        <v>10</v>
      </c>
      <c r="AL219" s="31">
        <f t="shared" si="128"/>
        <v>2067</v>
      </c>
      <c r="AM219" s="31" t="str">
        <f t="shared" si="109"/>
        <v>102067</v>
      </c>
      <c r="AN219" s="36">
        <f t="shared" si="129"/>
        <v>0</v>
      </c>
      <c r="AO219" s="37">
        <f t="shared" si="130"/>
        <v>0</v>
      </c>
      <c r="AP219" s="37">
        <f t="shared" si="97"/>
        <v>0</v>
      </c>
      <c r="AQ219" s="37">
        <f t="shared" si="131"/>
        <v>0</v>
      </c>
      <c r="AR219" s="38">
        <f t="shared" si="132"/>
        <v>0</v>
      </c>
      <c r="AS219" s="34"/>
    </row>
    <row r="220" spans="2:45" outlineLevel="1" x14ac:dyDescent="0.2">
      <c r="B220" s="30">
        <f t="shared" si="110"/>
        <v>50406</v>
      </c>
      <c r="C220" s="31">
        <f t="shared" si="111"/>
        <v>180</v>
      </c>
      <c r="D220" s="31">
        <f t="shared" si="98"/>
        <v>1</v>
      </c>
      <c r="E220" s="31">
        <f t="shared" si="112"/>
        <v>2038</v>
      </c>
      <c r="F220" s="31" t="str">
        <f t="shared" si="99"/>
        <v>12038</v>
      </c>
      <c r="G220" s="36">
        <f t="shared" si="113"/>
        <v>0</v>
      </c>
      <c r="H220" s="37">
        <f t="shared" si="114"/>
        <v>0</v>
      </c>
      <c r="I220" s="37">
        <f t="shared" si="100"/>
        <v>0</v>
      </c>
      <c r="J220" s="37">
        <f t="shared" si="115"/>
        <v>0</v>
      </c>
      <c r="K220" s="38">
        <f t="shared" si="133"/>
        <v>0</v>
      </c>
      <c r="L220" s="34"/>
      <c r="M220" s="35">
        <f t="shared" si="101"/>
        <v>60602</v>
      </c>
      <c r="N220" s="31">
        <f t="shared" si="116"/>
        <v>180</v>
      </c>
      <c r="O220" s="31">
        <f t="shared" si="102"/>
        <v>12</v>
      </c>
      <c r="P220" s="31">
        <f t="shared" si="117"/>
        <v>2065</v>
      </c>
      <c r="Q220" s="31" t="str">
        <f t="shared" si="103"/>
        <v>122065</v>
      </c>
      <c r="R220" s="36">
        <f t="shared" si="118"/>
        <v>0</v>
      </c>
      <c r="S220" s="37">
        <f t="shared" si="119"/>
        <v>0</v>
      </c>
      <c r="T220" s="37">
        <f t="shared" si="96"/>
        <v>0</v>
      </c>
      <c r="U220" s="37">
        <f t="shared" si="120"/>
        <v>0</v>
      </c>
      <c r="V220" s="38">
        <f t="shared" si="121"/>
        <v>0</v>
      </c>
      <c r="W220" s="34"/>
      <c r="X220" s="30">
        <f t="shared" si="122"/>
        <v>50406</v>
      </c>
      <c r="Y220" s="31">
        <f t="shared" si="123"/>
        <v>180</v>
      </c>
      <c r="Z220" s="31">
        <f t="shared" si="104"/>
        <v>1</v>
      </c>
      <c r="AA220" s="31">
        <f t="shared" si="124"/>
        <v>2038</v>
      </c>
      <c r="AB220" s="31" t="str">
        <f t="shared" si="105"/>
        <v>12038</v>
      </c>
      <c r="AC220" s="36">
        <f t="shared" si="135"/>
        <v>0</v>
      </c>
      <c r="AD220" s="37">
        <f t="shared" si="125"/>
        <v>0</v>
      </c>
      <c r="AE220" s="37">
        <f t="shared" si="106"/>
        <v>0</v>
      </c>
      <c r="AF220" s="37">
        <f t="shared" si="126"/>
        <v>0</v>
      </c>
      <c r="AG220" s="38">
        <f t="shared" si="134"/>
        <v>0</v>
      </c>
      <c r="AH220" s="34"/>
      <c r="AI220" s="35">
        <f t="shared" si="107"/>
        <v>61363</v>
      </c>
      <c r="AJ220" s="31">
        <f t="shared" si="127"/>
        <v>180</v>
      </c>
      <c r="AK220" s="31">
        <f t="shared" si="108"/>
        <v>1</v>
      </c>
      <c r="AL220" s="31">
        <f t="shared" si="128"/>
        <v>2068</v>
      </c>
      <c r="AM220" s="31" t="str">
        <f t="shared" si="109"/>
        <v>12068</v>
      </c>
      <c r="AN220" s="36">
        <f t="shared" si="129"/>
        <v>0</v>
      </c>
      <c r="AO220" s="37">
        <f t="shared" si="130"/>
        <v>0</v>
      </c>
      <c r="AP220" s="37">
        <f t="shared" si="97"/>
        <v>0</v>
      </c>
      <c r="AQ220" s="37">
        <f t="shared" si="131"/>
        <v>0</v>
      </c>
      <c r="AR220" s="38">
        <f t="shared" si="132"/>
        <v>0</v>
      </c>
      <c r="AS220" s="34"/>
    </row>
    <row r="221" spans="2:45" outlineLevel="1" x14ac:dyDescent="0.2">
      <c r="B221" s="30">
        <f t="shared" si="110"/>
        <v>50437</v>
      </c>
      <c r="C221" s="31">
        <f t="shared" si="111"/>
        <v>181</v>
      </c>
      <c r="D221" s="31">
        <f t="shared" si="98"/>
        <v>2</v>
      </c>
      <c r="E221" s="31">
        <f t="shared" si="112"/>
        <v>2038</v>
      </c>
      <c r="F221" s="31" t="str">
        <f t="shared" si="99"/>
        <v>22038</v>
      </c>
      <c r="G221" s="36">
        <f t="shared" si="113"/>
        <v>0</v>
      </c>
      <c r="H221" s="37">
        <f t="shared" si="114"/>
        <v>0</v>
      </c>
      <c r="I221" s="37">
        <f t="shared" si="100"/>
        <v>0</v>
      </c>
      <c r="J221" s="37">
        <f t="shared" si="115"/>
        <v>0</v>
      </c>
      <c r="K221" s="38">
        <f t="shared" si="133"/>
        <v>0</v>
      </c>
      <c r="L221" s="34"/>
      <c r="M221" s="35">
        <f t="shared" si="101"/>
        <v>60692</v>
      </c>
      <c r="N221" s="31">
        <f t="shared" si="116"/>
        <v>181</v>
      </c>
      <c r="O221" s="31">
        <f t="shared" si="102"/>
        <v>3</v>
      </c>
      <c r="P221" s="31">
        <f t="shared" si="117"/>
        <v>2066</v>
      </c>
      <c r="Q221" s="31" t="str">
        <f t="shared" si="103"/>
        <v>32066</v>
      </c>
      <c r="R221" s="36">
        <f t="shared" si="118"/>
        <v>0</v>
      </c>
      <c r="S221" s="37">
        <f t="shared" si="119"/>
        <v>0</v>
      </c>
      <c r="T221" s="37">
        <f t="shared" si="96"/>
        <v>0</v>
      </c>
      <c r="U221" s="37">
        <f t="shared" si="120"/>
        <v>0</v>
      </c>
      <c r="V221" s="38">
        <f t="shared" si="121"/>
        <v>0</v>
      </c>
      <c r="W221" s="34"/>
      <c r="X221" s="30">
        <f t="shared" si="122"/>
        <v>50437</v>
      </c>
      <c r="Y221" s="31">
        <f t="shared" si="123"/>
        <v>181</v>
      </c>
      <c r="Z221" s="31">
        <f t="shared" si="104"/>
        <v>2</v>
      </c>
      <c r="AA221" s="31">
        <f t="shared" si="124"/>
        <v>2038</v>
      </c>
      <c r="AB221" s="31" t="str">
        <f t="shared" si="105"/>
        <v>22038</v>
      </c>
      <c r="AC221" s="36">
        <f t="shared" si="135"/>
        <v>0</v>
      </c>
      <c r="AD221" s="37">
        <f t="shared" si="125"/>
        <v>0</v>
      </c>
      <c r="AE221" s="37">
        <f t="shared" si="106"/>
        <v>0</v>
      </c>
      <c r="AF221" s="37">
        <f t="shared" si="126"/>
        <v>0</v>
      </c>
      <c r="AG221" s="38">
        <f t="shared" si="134"/>
        <v>0</v>
      </c>
      <c r="AH221" s="34"/>
      <c r="AI221" s="35">
        <f t="shared" si="107"/>
        <v>61454</v>
      </c>
      <c r="AJ221" s="31">
        <f t="shared" si="127"/>
        <v>181</v>
      </c>
      <c r="AK221" s="31">
        <f t="shared" si="108"/>
        <v>4</v>
      </c>
      <c r="AL221" s="31">
        <f t="shared" si="128"/>
        <v>2068</v>
      </c>
      <c r="AM221" s="31" t="str">
        <f t="shared" si="109"/>
        <v>42068</v>
      </c>
      <c r="AN221" s="36">
        <f t="shared" si="129"/>
        <v>0</v>
      </c>
      <c r="AO221" s="37">
        <f t="shared" si="130"/>
        <v>0</v>
      </c>
      <c r="AP221" s="37">
        <f t="shared" si="97"/>
        <v>0</v>
      </c>
      <c r="AQ221" s="37">
        <f t="shared" si="131"/>
        <v>0</v>
      </c>
      <c r="AR221" s="38">
        <f t="shared" si="132"/>
        <v>0</v>
      </c>
      <c r="AS221" s="34"/>
    </row>
    <row r="222" spans="2:45" outlineLevel="1" x14ac:dyDescent="0.2">
      <c r="B222" s="30">
        <f t="shared" si="110"/>
        <v>50465</v>
      </c>
      <c r="C222" s="31">
        <f t="shared" si="111"/>
        <v>182</v>
      </c>
      <c r="D222" s="31">
        <f t="shared" si="98"/>
        <v>3</v>
      </c>
      <c r="E222" s="31">
        <f t="shared" si="112"/>
        <v>2038</v>
      </c>
      <c r="F222" s="31" t="str">
        <f t="shared" si="99"/>
        <v>32038</v>
      </c>
      <c r="G222" s="36">
        <f t="shared" si="113"/>
        <v>0</v>
      </c>
      <c r="H222" s="37">
        <f t="shared" si="114"/>
        <v>0</v>
      </c>
      <c r="I222" s="37">
        <f t="shared" si="100"/>
        <v>0</v>
      </c>
      <c r="J222" s="37">
        <f t="shared" si="115"/>
        <v>0</v>
      </c>
      <c r="K222" s="38">
        <f t="shared" si="133"/>
        <v>0</v>
      </c>
      <c r="L222" s="34"/>
      <c r="M222" s="35">
        <f t="shared" si="101"/>
        <v>60784</v>
      </c>
      <c r="N222" s="31">
        <f t="shared" si="116"/>
        <v>182</v>
      </c>
      <c r="O222" s="31">
        <f t="shared" si="102"/>
        <v>6</v>
      </c>
      <c r="P222" s="31">
        <f t="shared" si="117"/>
        <v>2066</v>
      </c>
      <c r="Q222" s="31" t="str">
        <f t="shared" si="103"/>
        <v>62066</v>
      </c>
      <c r="R222" s="36">
        <f t="shared" si="118"/>
        <v>0</v>
      </c>
      <c r="S222" s="37">
        <f t="shared" si="119"/>
        <v>0</v>
      </c>
      <c r="T222" s="37">
        <f t="shared" si="96"/>
        <v>0</v>
      </c>
      <c r="U222" s="37">
        <f t="shared" si="120"/>
        <v>0</v>
      </c>
      <c r="V222" s="38">
        <f t="shared" si="121"/>
        <v>0</v>
      </c>
      <c r="W222" s="34"/>
      <c r="X222" s="30">
        <f t="shared" si="122"/>
        <v>50465</v>
      </c>
      <c r="Y222" s="31">
        <f t="shared" si="123"/>
        <v>182</v>
      </c>
      <c r="Z222" s="31">
        <f t="shared" si="104"/>
        <v>3</v>
      </c>
      <c r="AA222" s="31">
        <f t="shared" si="124"/>
        <v>2038</v>
      </c>
      <c r="AB222" s="31" t="str">
        <f t="shared" si="105"/>
        <v>32038</v>
      </c>
      <c r="AC222" s="36">
        <f t="shared" si="135"/>
        <v>0</v>
      </c>
      <c r="AD222" s="37">
        <f t="shared" si="125"/>
        <v>0</v>
      </c>
      <c r="AE222" s="37">
        <f t="shared" si="106"/>
        <v>0</v>
      </c>
      <c r="AF222" s="37">
        <f t="shared" si="126"/>
        <v>0</v>
      </c>
      <c r="AG222" s="38">
        <f t="shared" si="134"/>
        <v>0</v>
      </c>
      <c r="AH222" s="34"/>
      <c r="AI222" s="35">
        <f t="shared" si="107"/>
        <v>61545</v>
      </c>
      <c r="AJ222" s="31">
        <f t="shared" si="127"/>
        <v>182</v>
      </c>
      <c r="AK222" s="31">
        <f t="shared" si="108"/>
        <v>7</v>
      </c>
      <c r="AL222" s="31">
        <f t="shared" si="128"/>
        <v>2068</v>
      </c>
      <c r="AM222" s="31" t="str">
        <f t="shared" si="109"/>
        <v>72068</v>
      </c>
      <c r="AN222" s="36">
        <f t="shared" si="129"/>
        <v>0</v>
      </c>
      <c r="AO222" s="37">
        <f t="shared" si="130"/>
        <v>0</v>
      </c>
      <c r="AP222" s="37">
        <f t="shared" si="97"/>
        <v>0</v>
      </c>
      <c r="AQ222" s="37">
        <f t="shared" si="131"/>
        <v>0</v>
      </c>
      <c r="AR222" s="38">
        <f t="shared" si="132"/>
        <v>0</v>
      </c>
      <c r="AS222" s="34"/>
    </row>
    <row r="223" spans="2:45" outlineLevel="1" x14ac:dyDescent="0.2">
      <c r="B223" s="30">
        <f t="shared" si="110"/>
        <v>50496</v>
      </c>
      <c r="C223" s="31">
        <f t="shared" si="111"/>
        <v>183</v>
      </c>
      <c r="D223" s="31">
        <f t="shared" si="98"/>
        <v>4</v>
      </c>
      <c r="E223" s="31">
        <f t="shared" si="112"/>
        <v>2038</v>
      </c>
      <c r="F223" s="31" t="str">
        <f t="shared" si="99"/>
        <v>42038</v>
      </c>
      <c r="G223" s="36">
        <f t="shared" si="113"/>
        <v>0</v>
      </c>
      <c r="H223" s="37">
        <f t="shared" si="114"/>
        <v>0</v>
      </c>
      <c r="I223" s="37">
        <f t="shared" si="100"/>
        <v>0</v>
      </c>
      <c r="J223" s="37">
        <f t="shared" si="115"/>
        <v>0</v>
      </c>
      <c r="K223" s="38">
        <f t="shared" si="133"/>
        <v>0</v>
      </c>
      <c r="L223" s="34"/>
      <c r="M223" s="35">
        <f t="shared" si="101"/>
        <v>60876</v>
      </c>
      <c r="N223" s="31">
        <f t="shared" si="116"/>
        <v>183</v>
      </c>
      <c r="O223" s="31">
        <f t="shared" si="102"/>
        <v>9</v>
      </c>
      <c r="P223" s="31">
        <f t="shared" si="117"/>
        <v>2066</v>
      </c>
      <c r="Q223" s="31" t="str">
        <f t="shared" si="103"/>
        <v>92066</v>
      </c>
      <c r="R223" s="36">
        <f t="shared" si="118"/>
        <v>0</v>
      </c>
      <c r="S223" s="37">
        <f t="shared" si="119"/>
        <v>0</v>
      </c>
      <c r="T223" s="37">
        <f t="shared" si="96"/>
        <v>0</v>
      </c>
      <c r="U223" s="37">
        <f t="shared" si="120"/>
        <v>0</v>
      </c>
      <c r="V223" s="38">
        <f t="shared" si="121"/>
        <v>0</v>
      </c>
      <c r="W223" s="34"/>
      <c r="X223" s="30">
        <f t="shared" si="122"/>
        <v>50496</v>
      </c>
      <c r="Y223" s="31">
        <f t="shared" si="123"/>
        <v>183</v>
      </c>
      <c r="Z223" s="31">
        <f t="shared" si="104"/>
        <v>4</v>
      </c>
      <c r="AA223" s="31">
        <f t="shared" si="124"/>
        <v>2038</v>
      </c>
      <c r="AB223" s="31" t="str">
        <f t="shared" si="105"/>
        <v>42038</v>
      </c>
      <c r="AC223" s="36">
        <f t="shared" si="135"/>
        <v>0</v>
      </c>
      <c r="AD223" s="37">
        <f t="shared" si="125"/>
        <v>0</v>
      </c>
      <c r="AE223" s="37">
        <f t="shared" si="106"/>
        <v>0</v>
      </c>
      <c r="AF223" s="37">
        <f t="shared" si="126"/>
        <v>0</v>
      </c>
      <c r="AG223" s="38">
        <f t="shared" si="134"/>
        <v>0</v>
      </c>
      <c r="AH223" s="34"/>
      <c r="AI223" s="35">
        <f t="shared" si="107"/>
        <v>61637</v>
      </c>
      <c r="AJ223" s="31">
        <f t="shared" si="127"/>
        <v>183</v>
      </c>
      <c r="AK223" s="31">
        <f t="shared" si="108"/>
        <v>10</v>
      </c>
      <c r="AL223" s="31">
        <f t="shared" si="128"/>
        <v>2068</v>
      </c>
      <c r="AM223" s="31" t="str">
        <f t="shared" si="109"/>
        <v>102068</v>
      </c>
      <c r="AN223" s="36">
        <f t="shared" si="129"/>
        <v>0</v>
      </c>
      <c r="AO223" s="37">
        <f t="shared" si="130"/>
        <v>0</v>
      </c>
      <c r="AP223" s="37">
        <f t="shared" si="97"/>
        <v>0</v>
      </c>
      <c r="AQ223" s="37">
        <f t="shared" si="131"/>
        <v>0</v>
      </c>
      <c r="AR223" s="38">
        <f t="shared" si="132"/>
        <v>0</v>
      </c>
      <c r="AS223" s="34"/>
    </row>
    <row r="224" spans="2:45" outlineLevel="1" x14ac:dyDescent="0.2">
      <c r="B224" s="30">
        <f t="shared" si="110"/>
        <v>50526</v>
      </c>
      <c r="C224" s="31">
        <f t="shared" si="111"/>
        <v>184</v>
      </c>
      <c r="D224" s="31">
        <f t="shared" si="98"/>
        <v>5</v>
      </c>
      <c r="E224" s="31">
        <f t="shared" si="112"/>
        <v>2038</v>
      </c>
      <c r="F224" s="31" t="str">
        <f t="shared" si="99"/>
        <v>52038</v>
      </c>
      <c r="G224" s="36">
        <f t="shared" si="113"/>
        <v>0</v>
      </c>
      <c r="H224" s="37">
        <f t="shared" si="114"/>
        <v>0</v>
      </c>
      <c r="I224" s="37">
        <f t="shared" si="100"/>
        <v>0</v>
      </c>
      <c r="J224" s="37">
        <f t="shared" si="115"/>
        <v>0</v>
      </c>
      <c r="K224" s="38">
        <f t="shared" si="133"/>
        <v>0</v>
      </c>
      <c r="L224" s="34"/>
      <c r="M224" s="35">
        <f t="shared" si="101"/>
        <v>60967</v>
      </c>
      <c r="N224" s="31">
        <f t="shared" si="116"/>
        <v>184</v>
      </c>
      <c r="O224" s="31">
        <f t="shared" si="102"/>
        <v>12</v>
      </c>
      <c r="P224" s="31">
        <f t="shared" si="117"/>
        <v>2066</v>
      </c>
      <c r="Q224" s="31" t="str">
        <f t="shared" si="103"/>
        <v>122066</v>
      </c>
      <c r="R224" s="36">
        <f t="shared" si="118"/>
        <v>0</v>
      </c>
      <c r="S224" s="37">
        <f t="shared" si="119"/>
        <v>0</v>
      </c>
      <c r="T224" s="37">
        <f t="shared" si="96"/>
        <v>0</v>
      </c>
      <c r="U224" s="37">
        <f t="shared" si="120"/>
        <v>0</v>
      </c>
      <c r="V224" s="38">
        <f t="shared" si="121"/>
        <v>0</v>
      </c>
      <c r="W224" s="34"/>
      <c r="X224" s="30">
        <f t="shared" si="122"/>
        <v>50526</v>
      </c>
      <c r="Y224" s="31">
        <f t="shared" si="123"/>
        <v>184</v>
      </c>
      <c r="Z224" s="31">
        <f t="shared" si="104"/>
        <v>5</v>
      </c>
      <c r="AA224" s="31">
        <f t="shared" si="124"/>
        <v>2038</v>
      </c>
      <c r="AB224" s="31" t="str">
        <f t="shared" si="105"/>
        <v>52038</v>
      </c>
      <c r="AC224" s="36">
        <f t="shared" si="135"/>
        <v>0</v>
      </c>
      <c r="AD224" s="37">
        <f t="shared" si="125"/>
        <v>0</v>
      </c>
      <c r="AE224" s="37">
        <f t="shared" si="106"/>
        <v>0</v>
      </c>
      <c r="AF224" s="37">
        <f t="shared" si="126"/>
        <v>0</v>
      </c>
      <c r="AG224" s="38">
        <f t="shared" si="134"/>
        <v>0</v>
      </c>
      <c r="AH224" s="34"/>
      <c r="AI224" s="35">
        <f t="shared" si="107"/>
        <v>61729</v>
      </c>
      <c r="AJ224" s="31">
        <f t="shared" si="127"/>
        <v>184</v>
      </c>
      <c r="AK224" s="31">
        <f t="shared" si="108"/>
        <v>1</v>
      </c>
      <c r="AL224" s="31">
        <f t="shared" si="128"/>
        <v>2069</v>
      </c>
      <c r="AM224" s="31" t="str">
        <f t="shared" si="109"/>
        <v>12069</v>
      </c>
      <c r="AN224" s="36">
        <f t="shared" si="129"/>
        <v>0</v>
      </c>
      <c r="AO224" s="37">
        <f t="shared" si="130"/>
        <v>0</v>
      </c>
      <c r="AP224" s="37">
        <f t="shared" si="97"/>
        <v>0</v>
      </c>
      <c r="AQ224" s="37">
        <f t="shared" si="131"/>
        <v>0</v>
      </c>
      <c r="AR224" s="38">
        <f t="shared" si="132"/>
        <v>0</v>
      </c>
      <c r="AS224" s="34"/>
    </row>
    <row r="225" spans="2:45" outlineLevel="1" x14ac:dyDescent="0.2">
      <c r="B225" s="30">
        <f t="shared" si="110"/>
        <v>50557</v>
      </c>
      <c r="C225" s="31">
        <f t="shared" si="111"/>
        <v>185</v>
      </c>
      <c r="D225" s="31">
        <f t="shared" si="98"/>
        <v>6</v>
      </c>
      <c r="E225" s="31">
        <f t="shared" si="112"/>
        <v>2038</v>
      </c>
      <c r="F225" s="31" t="str">
        <f t="shared" si="99"/>
        <v>62038</v>
      </c>
      <c r="G225" s="36">
        <f t="shared" si="113"/>
        <v>0</v>
      </c>
      <c r="H225" s="37">
        <f t="shared" si="114"/>
        <v>0</v>
      </c>
      <c r="I225" s="37">
        <f t="shared" si="100"/>
        <v>0</v>
      </c>
      <c r="J225" s="37">
        <f t="shared" si="115"/>
        <v>0</v>
      </c>
      <c r="K225" s="38">
        <f t="shared" si="133"/>
        <v>0</v>
      </c>
      <c r="L225" s="34"/>
      <c r="M225" s="35">
        <f t="shared" si="101"/>
        <v>61057</v>
      </c>
      <c r="N225" s="31">
        <f t="shared" si="116"/>
        <v>185</v>
      </c>
      <c r="O225" s="31">
        <f t="shared" si="102"/>
        <v>3</v>
      </c>
      <c r="P225" s="31">
        <f t="shared" si="117"/>
        <v>2067</v>
      </c>
      <c r="Q225" s="31" t="str">
        <f t="shared" si="103"/>
        <v>32067</v>
      </c>
      <c r="R225" s="36">
        <f t="shared" si="118"/>
        <v>0</v>
      </c>
      <c r="S225" s="37">
        <f t="shared" si="119"/>
        <v>0</v>
      </c>
      <c r="T225" s="37">
        <f t="shared" si="96"/>
        <v>0</v>
      </c>
      <c r="U225" s="37">
        <f t="shared" si="120"/>
        <v>0</v>
      </c>
      <c r="V225" s="38">
        <f t="shared" si="121"/>
        <v>0</v>
      </c>
      <c r="W225" s="34"/>
      <c r="X225" s="30">
        <f t="shared" si="122"/>
        <v>50557</v>
      </c>
      <c r="Y225" s="31">
        <f t="shared" si="123"/>
        <v>185</v>
      </c>
      <c r="Z225" s="31">
        <f t="shared" si="104"/>
        <v>6</v>
      </c>
      <c r="AA225" s="31">
        <f t="shared" si="124"/>
        <v>2038</v>
      </c>
      <c r="AB225" s="31" t="str">
        <f t="shared" si="105"/>
        <v>62038</v>
      </c>
      <c r="AC225" s="36">
        <f t="shared" si="135"/>
        <v>0</v>
      </c>
      <c r="AD225" s="37">
        <f t="shared" si="125"/>
        <v>0</v>
      </c>
      <c r="AE225" s="37">
        <f t="shared" si="106"/>
        <v>0</v>
      </c>
      <c r="AF225" s="37">
        <f t="shared" si="126"/>
        <v>0</v>
      </c>
      <c r="AG225" s="38">
        <f t="shared" si="134"/>
        <v>0</v>
      </c>
      <c r="AH225" s="34"/>
      <c r="AI225" s="35">
        <f t="shared" si="107"/>
        <v>61819</v>
      </c>
      <c r="AJ225" s="31">
        <f t="shared" si="127"/>
        <v>185</v>
      </c>
      <c r="AK225" s="31">
        <f t="shared" si="108"/>
        <v>4</v>
      </c>
      <c r="AL225" s="31">
        <f t="shared" si="128"/>
        <v>2069</v>
      </c>
      <c r="AM225" s="31" t="str">
        <f t="shared" si="109"/>
        <v>42069</v>
      </c>
      <c r="AN225" s="36">
        <f t="shared" si="129"/>
        <v>0</v>
      </c>
      <c r="AO225" s="37">
        <f t="shared" si="130"/>
        <v>0</v>
      </c>
      <c r="AP225" s="37">
        <f t="shared" si="97"/>
        <v>0</v>
      </c>
      <c r="AQ225" s="37">
        <f t="shared" si="131"/>
        <v>0</v>
      </c>
      <c r="AR225" s="38">
        <f t="shared" si="132"/>
        <v>0</v>
      </c>
      <c r="AS225" s="34"/>
    </row>
    <row r="226" spans="2:45" outlineLevel="1" x14ac:dyDescent="0.2">
      <c r="B226" s="30">
        <f t="shared" si="110"/>
        <v>50587</v>
      </c>
      <c r="C226" s="31">
        <f t="shared" si="111"/>
        <v>186</v>
      </c>
      <c r="D226" s="31">
        <f t="shared" si="98"/>
        <v>7</v>
      </c>
      <c r="E226" s="31">
        <f t="shared" si="112"/>
        <v>2038</v>
      </c>
      <c r="F226" s="31" t="str">
        <f t="shared" si="99"/>
        <v>72038</v>
      </c>
      <c r="G226" s="36">
        <f t="shared" si="113"/>
        <v>0</v>
      </c>
      <c r="H226" s="37">
        <f t="shared" si="114"/>
        <v>0</v>
      </c>
      <c r="I226" s="37">
        <f t="shared" si="100"/>
        <v>0</v>
      </c>
      <c r="J226" s="37">
        <f t="shared" si="115"/>
        <v>0</v>
      </c>
      <c r="K226" s="38">
        <f t="shared" si="133"/>
        <v>0</v>
      </c>
      <c r="L226" s="34"/>
      <c r="M226" s="35">
        <f t="shared" si="101"/>
        <v>61149</v>
      </c>
      <c r="N226" s="31">
        <f t="shared" si="116"/>
        <v>186</v>
      </c>
      <c r="O226" s="31">
        <f t="shared" si="102"/>
        <v>6</v>
      </c>
      <c r="P226" s="31">
        <f t="shared" si="117"/>
        <v>2067</v>
      </c>
      <c r="Q226" s="31" t="str">
        <f t="shared" si="103"/>
        <v>62067</v>
      </c>
      <c r="R226" s="36">
        <f t="shared" si="118"/>
        <v>0</v>
      </c>
      <c r="S226" s="37">
        <f t="shared" si="119"/>
        <v>0</v>
      </c>
      <c r="T226" s="37">
        <f t="shared" si="96"/>
        <v>0</v>
      </c>
      <c r="U226" s="37">
        <f t="shared" si="120"/>
        <v>0</v>
      </c>
      <c r="V226" s="38">
        <f t="shared" si="121"/>
        <v>0</v>
      </c>
      <c r="W226" s="34"/>
      <c r="X226" s="30">
        <f t="shared" si="122"/>
        <v>50587</v>
      </c>
      <c r="Y226" s="31">
        <f t="shared" si="123"/>
        <v>186</v>
      </c>
      <c r="Z226" s="31">
        <f t="shared" si="104"/>
        <v>7</v>
      </c>
      <c r="AA226" s="31">
        <f t="shared" si="124"/>
        <v>2038</v>
      </c>
      <c r="AB226" s="31" t="str">
        <f t="shared" si="105"/>
        <v>72038</v>
      </c>
      <c r="AC226" s="36">
        <f t="shared" si="135"/>
        <v>0</v>
      </c>
      <c r="AD226" s="37">
        <f t="shared" si="125"/>
        <v>0</v>
      </c>
      <c r="AE226" s="37">
        <f t="shared" si="106"/>
        <v>0</v>
      </c>
      <c r="AF226" s="37">
        <f t="shared" si="126"/>
        <v>0</v>
      </c>
      <c r="AG226" s="38">
        <f t="shared" si="134"/>
        <v>0</v>
      </c>
      <c r="AH226" s="34"/>
      <c r="AI226" s="35">
        <f t="shared" si="107"/>
        <v>61910</v>
      </c>
      <c r="AJ226" s="31">
        <f t="shared" si="127"/>
        <v>186</v>
      </c>
      <c r="AK226" s="31">
        <f t="shared" si="108"/>
        <v>7</v>
      </c>
      <c r="AL226" s="31">
        <f t="shared" si="128"/>
        <v>2069</v>
      </c>
      <c r="AM226" s="31" t="str">
        <f t="shared" si="109"/>
        <v>72069</v>
      </c>
      <c r="AN226" s="36">
        <f t="shared" si="129"/>
        <v>0</v>
      </c>
      <c r="AO226" s="37">
        <f t="shared" si="130"/>
        <v>0</v>
      </c>
      <c r="AP226" s="37">
        <f t="shared" si="97"/>
        <v>0</v>
      </c>
      <c r="AQ226" s="37">
        <f t="shared" si="131"/>
        <v>0</v>
      </c>
      <c r="AR226" s="38">
        <f t="shared" si="132"/>
        <v>0</v>
      </c>
      <c r="AS226" s="34"/>
    </row>
    <row r="227" spans="2:45" outlineLevel="1" x14ac:dyDescent="0.2">
      <c r="B227" s="30">
        <f t="shared" si="110"/>
        <v>50618</v>
      </c>
      <c r="C227" s="31">
        <f t="shared" si="111"/>
        <v>187</v>
      </c>
      <c r="D227" s="31">
        <f t="shared" si="98"/>
        <v>8</v>
      </c>
      <c r="E227" s="31">
        <f t="shared" si="112"/>
        <v>2038</v>
      </c>
      <c r="F227" s="31" t="str">
        <f t="shared" si="99"/>
        <v>82038</v>
      </c>
      <c r="G227" s="36">
        <f t="shared" si="113"/>
        <v>0</v>
      </c>
      <c r="H227" s="37">
        <f t="shared" si="114"/>
        <v>0</v>
      </c>
      <c r="I227" s="37">
        <f t="shared" si="100"/>
        <v>0</v>
      </c>
      <c r="J227" s="37">
        <f t="shared" si="115"/>
        <v>0</v>
      </c>
      <c r="K227" s="38">
        <f t="shared" si="133"/>
        <v>0</v>
      </c>
      <c r="L227" s="34"/>
      <c r="M227" s="35">
        <f t="shared" si="101"/>
        <v>61241</v>
      </c>
      <c r="N227" s="31">
        <f t="shared" si="116"/>
        <v>187</v>
      </c>
      <c r="O227" s="31">
        <f t="shared" si="102"/>
        <v>9</v>
      </c>
      <c r="P227" s="31">
        <f t="shared" si="117"/>
        <v>2067</v>
      </c>
      <c r="Q227" s="31" t="str">
        <f t="shared" si="103"/>
        <v>92067</v>
      </c>
      <c r="R227" s="36">
        <f t="shared" si="118"/>
        <v>0</v>
      </c>
      <c r="S227" s="37">
        <f t="shared" si="119"/>
        <v>0</v>
      </c>
      <c r="T227" s="37">
        <f t="shared" si="96"/>
        <v>0</v>
      </c>
      <c r="U227" s="37">
        <f t="shared" si="120"/>
        <v>0</v>
      </c>
      <c r="V227" s="38">
        <f t="shared" si="121"/>
        <v>0</v>
      </c>
      <c r="W227" s="34"/>
      <c r="X227" s="30">
        <f t="shared" si="122"/>
        <v>50618</v>
      </c>
      <c r="Y227" s="31">
        <f t="shared" si="123"/>
        <v>187</v>
      </c>
      <c r="Z227" s="31">
        <f t="shared" si="104"/>
        <v>8</v>
      </c>
      <c r="AA227" s="31">
        <f t="shared" si="124"/>
        <v>2038</v>
      </c>
      <c r="AB227" s="31" t="str">
        <f t="shared" si="105"/>
        <v>82038</v>
      </c>
      <c r="AC227" s="36">
        <f t="shared" si="135"/>
        <v>0</v>
      </c>
      <c r="AD227" s="37">
        <f t="shared" si="125"/>
        <v>0</v>
      </c>
      <c r="AE227" s="37">
        <f t="shared" si="106"/>
        <v>0</v>
      </c>
      <c r="AF227" s="37">
        <f t="shared" si="126"/>
        <v>0</v>
      </c>
      <c r="AG227" s="38">
        <f t="shared" si="134"/>
        <v>0</v>
      </c>
      <c r="AH227" s="34"/>
      <c r="AI227" s="35">
        <f t="shared" si="107"/>
        <v>62002</v>
      </c>
      <c r="AJ227" s="31">
        <f t="shared" si="127"/>
        <v>187</v>
      </c>
      <c r="AK227" s="31">
        <f t="shared" si="108"/>
        <v>10</v>
      </c>
      <c r="AL227" s="31">
        <f t="shared" si="128"/>
        <v>2069</v>
      </c>
      <c r="AM227" s="31" t="str">
        <f t="shared" si="109"/>
        <v>102069</v>
      </c>
      <c r="AN227" s="36">
        <f t="shared" si="129"/>
        <v>0</v>
      </c>
      <c r="AO227" s="37">
        <f t="shared" si="130"/>
        <v>0</v>
      </c>
      <c r="AP227" s="37">
        <f t="shared" si="97"/>
        <v>0</v>
      </c>
      <c r="AQ227" s="37">
        <f t="shared" si="131"/>
        <v>0</v>
      </c>
      <c r="AR227" s="38">
        <f t="shared" si="132"/>
        <v>0</v>
      </c>
      <c r="AS227" s="34"/>
    </row>
    <row r="228" spans="2:45" outlineLevel="1" x14ac:dyDescent="0.2">
      <c r="B228" s="30">
        <f t="shared" si="110"/>
        <v>50649</v>
      </c>
      <c r="C228" s="31">
        <f t="shared" si="111"/>
        <v>188</v>
      </c>
      <c r="D228" s="31">
        <f t="shared" si="98"/>
        <v>9</v>
      </c>
      <c r="E228" s="31">
        <f t="shared" si="112"/>
        <v>2038</v>
      </c>
      <c r="F228" s="31" t="str">
        <f t="shared" si="99"/>
        <v>92038</v>
      </c>
      <c r="G228" s="36">
        <f t="shared" si="113"/>
        <v>0</v>
      </c>
      <c r="H228" s="37">
        <f t="shared" si="114"/>
        <v>0</v>
      </c>
      <c r="I228" s="37">
        <f t="shared" si="100"/>
        <v>0</v>
      </c>
      <c r="J228" s="37">
        <f t="shared" si="115"/>
        <v>0</v>
      </c>
      <c r="K228" s="38">
        <f t="shared" si="133"/>
        <v>0</v>
      </c>
      <c r="L228" s="34"/>
      <c r="M228" s="35">
        <f t="shared" si="101"/>
        <v>61332</v>
      </c>
      <c r="N228" s="31">
        <f t="shared" si="116"/>
        <v>188</v>
      </c>
      <c r="O228" s="31">
        <f t="shared" si="102"/>
        <v>12</v>
      </c>
      <c r="P228" s="31">
        <f t="shared" si="117"/>
        <v>2067</v>
      </c>
      <c r="Q228" s="31" t="str">
        <f t="shared" si="103"/>
        <v>122067</v>
      </c>
      <c r="R228" s="36">
        <f t="shared" si="118"/>
        <v>0</v>
      </c>
      <c r="S228" s="37">
        <f t="shared" si="119"/>
        <v>0</v>
      </c>
      <c r="T228" s="37">
        <f t="shared" si="96"/>
        <v>0</v>
      </c>
      <c r="U228" s="37">
        <f t="shared" si="120"/>
        <v>0</v>
      </c>
      <c r="V228" s="38">
        <f t="shared" si="121"/>
        <v>0</v>
      </c>
      <c r="W228" s="34"/>
      <c r="X228" s="30">
        <f t="shared" si="122"/>
        <v>50649</v>
      </c>
      <c r="Y228" s="31">
        <f t="shared" si="123"/>
        <v>188</v>
      </c>
      <c r="Z228" s="31">
        <f t="shared" si="104"/>
        <v>9</v>
      </c>
      <c r="AA228" s="31">
        <f t="shared" si="124"/>
        <v>2038</v>
      </c>
      <c r="AB228" s="31" t="str">
        <f t="shared" si="105"/>
        <v>92038</v>
      </c>
      <c r="AC228" s="36">
        <f t="shared" si="135"/>
        <v>0</v>
      </c>
      <c r="AD228" s="37">
        <f t="shared" si="125"/>
        <v>0</v>
      </c>
      <c r="AE228" s="37">
        <f t="shared" si="106"/>
        <v>0</v>
      </c>
      <c r="AF228" s="37">
        <f t="shared" si="126"/>
        <v>0</v>
      </c>
      <c r="AG228" s="38">
        <f t="shared" si="134"/>
        <v>0</v>
      </c>
      <c r="AH228" s="34"/>
      <c r="AI228" s="35">
        <f t="shared" si="107"/>
        <v>62094</v>
      </c>
      <c r="AJ228" s="31">
        <f t="shared" si="127"/>
        <v>188</v>
      </c>
      <c r="AK228" s="31">
        <f t="shared" si="108"/>
        <v>1</v>
      </c>
      <c r="AL228" s="31">
        <f t="shared" si="128"/>
        <v>2070</v>
      </c>
      <c r="AM228" s="31" t="str">
        <f t="shared" si="109"/>
        <v>12070</v>
      </c>
      <c r="AN228" s="36">
        <f t="shared" si="129"/>
        <v>0</v>
      </c>
      <c r="AO228" s="37">
        <f t="shared" si="130"/>
        <v>0</v>
      </c>
      <c r="AP228" s="37">
        <f t="shared" si="97"/>
        <v>0</v>
      </c>
      <c r="AQ228" s="37">
        <f t="shared" si="131"/>
        <v>0</v>
      </c>
      <c r="AR228" s="38">
        <f t="shared" si="132"/>
        <v>0</v>
      </c>
      <c r="AS228" s="34"/>
    </row>
    <row r="229" spans="2:45" outlineLevel="1" x14ac:dyDescent="0.2">
      <c r="B229" s="30">
        <f t="shared" si="110"/>
        <v>50679</v>
      </c>
      <c r="C229" s="31">
        <f t="shared" si="111"/>
        <v>189</v>
      </c>
      <c r="D229" s="31">
        <f t="shared" si="98"/>
        <v>10</v>
      </c>
      <c r="E229" s="31">
        <f t="shared" si="112"/>
        <v>2038</v>
      </c>
      <c r="F229" s="31" t="str">
        <f t="shared" si="99"/>
        <v>102038</v>
      </c>
      <c r="G229" s="36">
        <f t="shared" si="113"/>
        <v>0</v>
      </c>
      <c r="H229" s="37">
        <f t="shared" si="114"/>
        <v>0</v>
      </c>
      <c r="I229" s="37">
        <f t="shared" si="100"/>
        <v>0</v>
      </c>
      <c r="J229" s="37">
        <f t="shared" si="115"/>
        <v>0</v>
      </c>
      <c r="K229" s="38">
        <f t="shared" si="133"/>
        <v>0</v>
      </c>
      <c r="L229" s="34"/>
      <c r="M229" s="35">
        <f t="shared" si="101"/>
        <v>61423</v>
      </c>
      <c r="N229" s="31">
        <f t="shared" si="116"/>
        <v>189</v>
      </c>
      <c r="O229" s="31">
        <f t="shared" si="102"/>
        <v>3</v>
      </c>
      <c r="P229" s="31">
        <f t="shared" si="117"/>
        <v>2068</v>
      </c>
      <c r="Q229" s="31" t="str">
        <f t="shared" si="103"/>
        <v>32068</v>
      </c>
      <c r="R229" s="36">
        <f t="shared" si="118"/>
        <v>0</v>
      </c>
      <c r="S229" s="37">
        <f t="shared" si="119"/>
        <v>0</v>
      </c>
      <c r="T229" s="37">
        <f t="shared" si="96"/>
        <v>0</v>
      </c>
      <c r="U229" s="37">
        <f t="shared" si="120"/>
        <v>0</v>
      </c>
      <c r="V229" s="38">
        <f t="shared" si="121"/>
        <v>0</v>
      </c>
      <c r="W229" s="34"/>
      <c r="X229" s="30">
        <f t="shared" si="122"/>
        <v>50679</v>
      </c>
      <c r="Y229" s="31">
        <f t="shared" si="123"/>
        <v>189</v>
      </c>
      <c r="Z229" s="31">
        <f t="shared" si="104"/>
        <v>10</v>
      </c>
      <c r="AA229" s="31">
        <f t="shared" si="124"/>
        <v>2038</v>
      </c>
      <c r="AB229" s="31" t="str">
        <f t="shared" si="105"/>
        <v>102038</v>
      </c>
      <c r="AC229" s="36">
        <f t="shared" si="135"/>
        <v>0</v>
      </c>
      <c r="AD229" s="37">
        <f t="shared" si="125"/>
        <v>0</v>
      </c>
      <c r="AE229" s="37">
        <f t="shared" si="106"/>
        <v>0</v>
      </c>
      <c r="AF229" s="37">
        <f t="shared" si="126"/>
        <v>0</v>
      </c>
      <c r="AG229" s="38">
        <f t="shared" si="134"/>
        <v>0</v>
      </c>
      <c r="AH229" s="34"/>
      <c r="AI229" s="35">
        <f t="shared" si="107"/>
        <v>62184</v>
      </c>
      <c r="AJ229" s="31">
        <f t="shared" si="127"/>
        <v>189</v>
      </c>
      <c r="AK229" s="31">
        <f t="shared" si="108"/>
        <v>4</v>
      </c>
      <c r="AL229" s="31">
        <f t="shared" si="128"/>
        <v>2070</v>
      </c>
      <c r="AM229" s="31" t="str">
        <f t="shared" si="109"/>
        <v>42070</v>
      </c>
      <c r="AN229" s="36">
        <f t="shared" si="129"/>
        <v>0</v>
      </c>
      <c r="AO229" s="37">
        <f t="shared" si="130"/>
        <v>0</v>
      </c>
      <c r="AP229" s="37">
        <f t="shared" si="97"/>
        <v>0</v>
      </c>
      <c r="AQ229" s="37">
        <f t="shared" si="131"/>
        <v>0</v>
      </c>
      <c r="AR229" s="38">
        <f t="shared" si="132"/>
        <v>0</v>
      </c>
      <c r="AS229" s="34"/>
    </row>
    <row r="230" spans="2:45" outlineLevel="1" x14ac:dyDescent="0.2">
      <c r="B230" s="30">
        <f t="shared" si="110"/>
        <v>50710</v>
      </c>
      <c r="C230" s="31">
        <f t="shared" si="111"/>
        <v>190</v>
      </c>
      <c r="D230" s="31">
        <f t="shared" si="98"/>
        <v>11</v>
      </c>
      <c r="E230" s="31">
        <f t="shared" si="112"/>
        <v>2038</v>
      </c>
      <c r="F230" s="31" t="str">
        <f t="shared" si="99"/>
        <v>112038</v>
      </c>
      <c r="G230" s="36">
        <f t="shared" si="113"/>
        <v>0</v>
      </c>
      <c r="H230" s="37">
        <f t="shared" si="114"/>
        <v>0</v>
      </c>
      <c r="I230" s="37">
        <f t="shared" si="100"/>
        <v>0</v>
      </c>
      <c r="J230" s="37">
        <f t="shared" si="115"/>
        <v>0</v>
      </c>
      <c r="K230" s="38">
        <f t="shared" si="133"/>
        <v>0</v>
      </c>
      <c r="L230" s="34"/>
      <c r="M230" s="35">
        <f t="shared" si="101"/>
        <v>61515</v>
      </c>
      <c r="N230" s="31">
        <f t="shared" si="116"/>
        <v>190</v>
      </c>
      <c r="O230" s="31">
        <f t="shared" si="102"/>
        <v>6</v>
      </c>
      <c r="P230" s="31">
        <f t="shared" si="117"/>
        <v>2068</v>
      </c>
      <c r="Q230" s="31" t="str">
        <f t="shared" si="103"/>
        <v>62068</v>
      </c>
      <c r="R230" s="36">
        <f t="shared" si="118"/>
        <v>0</v>
      </c>
      <c r="S230" s="37">
        <f t="shared" si="119"/>
        <v>0</v>
      </c>
      <c r="T230" s="37">
        <f t="shared" si="96"/>
        <v>0</v>
      </c>
      <c r="U230" s="37">
        <f t="shared" si="120"/>
        <v>0</v>
      </c>
      <c r="V230" s="38">
        <f t="shared" si="121"/>
        <v>0</v>
      </c>
      <c r="W230" s="34"/>
      <c r="X230" s="30">
        <f t="shared" si="122"/>
        <v>50710</v>
      </c>
      <c r="Y230" s="31">
        <f t="shared" si="123"/>
        <v>190</v>
      </c>
      <c r="Z230" s="31">
        <f t="shared" si="104"/>
        <v>11</v>
      </c>
      <c r="AA230" s="31">
        <f t="shared" si="124"/>
        <v>2038</v>
      </c>
      <c r="AB230" s="31" t="str">
        <f t="shared" si="105"/>
        <v>112038</v>
      </c>
      <c r="AC230" s="36">
        <f t="shared" si="135"/>
        <v>0</v>
      </c>
      <c r="AD230" s="37">
        <f t="shared" si="125"/>
        <v>0</v>
      </c>
      <c r="AE230" s="37">
        <f t="shared" si="106"/>
        <v>0</v>
      </c>
      <c r="AF230" s="37">
        <f t="shared" si="126"/>
        <v>0</v>
      </c>
      <c r="AG230" s="38">
        <f t="shared" si="134"/>
        <v>0</v>
      </c>
      <c r="AH230" s="34"/>
      <c r="AI230" s="35">
        <f t="shared" si="107"/>
        <v>62275</v>
      </c>
      <c r="AJ230" s="31">
        <f t="shared" si="127"/>
        <v>190</v>
      </c>
      <c r="AK230" s="31">
        <f t="shared" si="108"/>
        <v>7</v>
      </c>
      <c r="AL230" s="31">
        <f t="shared" si="128"/>
        <v>2070</v>
      </c>
      <c r="AM230" s="31" t="str">
        <f t="shared" si="109"/>
        <v>72070</v>
      </c>
      <c r="AN230" s="36">
        <f t="shared" si="129"/>
        <v>0</v>
      </c>
      <c r="AO230" s="37">
        <f t="shared" si="130"/>
        <v>0</v>
      </c>
      <c r="AP230" s="37">
        <f t="shared" si="97"/>
        <v>0</v>
      </c>
      <c r="AQ230" s="37">
        <f t="shared" si="131"/>
        <v>0</v>
      </c>
      <c r="AR230" s="38">
        <f t="shared" si="132"/>
        <v>0</v>
      </c>
      <c r="AS230" s="34"/>
    </row>
    <row r="231" spans="2:45" outlineLevel="1" x14ac:dyDescent="0.2">
      <c r="B231" s="30">
        <f t="shared" si="110"/>
        <v>50740</v>
      </c>
      <c r="C231" s="31">
        <f t="shared" si="111"/>
        <v>191</v>
      </c>
      <c r="D231" s="31">
        <f t="shared" si="98"/>
        <v>12</v>
      </c>
      <c r="E231" s="31">
        <f t="shared" si="112"/>
        <v>2038</v>
      </c>
      <c r="F231" s="31" t="str">
        <f t="shared" si="99"/>
        <v>122038</v>
      </c>
      <c r="G231" s="36">
        <f t="shared" si="113"/>
        <v>0</v>
      </c>
      <c r="H231" s="37">
        <f t="shared" si="114"/>
        <v>0</v>
      </c>
      <c r="I231" s="37">
        <f t="shared" si="100"/>
        <v>0</v>
      </c>
      <c r="J231" s="37">
        <f t="shared" si="115"/>
        <v>0</v>
      </c>
      <c r="K231" s="38">
        <f t="shared" si="133"/>
        <v>0</v>
      </c>
      <c r="L231" s="34"/>
      <c r="M231" s="35">
        <f t="shared" si="101"/>
        <v>61607</v>
      </c>
      <c r="N231" s="31">
        <f t="shared" si="116"/>
        <v>191</v>
      </c>
      <c r="O231" s="31">
        <f t="shared" si="102"/>
        <v>9</v>
      </c>
      <c r="P231" s="31">
        <f t="shared" si="117"/>
        <v>2068</v>
      </c>
      <c r="Q231" s="31" t="str">
        <f t="shared" si="103"/>
        <v>92068</v>
      </c>
      <c r="R231" s="36">
        <f t="shared" si="118"/>
        <v>0</v>
      </c>
      <c r="S231" s="37">
        <f t="shared" si="119"/>
        <v>0</v>
      </c>
      <c r="T231" s="37">
        <f t="shared" si="96"/>
        <v>0</v>
      </c>
      <c r="U231" s="37">
        <f t="shared" si="120"/>
        <v>0</v>
      </c>
      <c r="V231" s="38">
        <f t="shared" si="121"/>
        <v>0</v>
      </c>
      <c r="W231" s="34"/>
      <c r="X231" s="30">
        <f t="shared" si="122"/>
        <v>50740</v>
      </c>
      <c r="Y231" s="31">
        <f t="shared" si="123"/>
        <v>191</v>
      </c>
      <c r="Z231" s="31">
        <f t="shared" si="104"/>
        <v>12</v>
      </c>
      <c r="AA231" s="31">
        <f t="shared" si="124"/>
        <v>2038</v>
      </c>
      <c r="AB231" s="31" t="str">
        <f t="shared" si="105"/>
        <v>122038</v>
      </c>
      <c r="AC231" s="36">
        <f t="shared" si="135"/>
        <v>0</v>
      </c>
      <c r="AD231" s="37">
        <f t="shared" si="125"/>
        <v>0</v>
      </c>
      <c r="AE231" s="37">
        <f t="shared" si="106"/>
        <v>0</v>
      </c>
      <c r="AF231" s="37">
        <f t="shared" si="126"/>
        <v>0</v>
      </c>
      <c r="AG231" s="38">
        <f t="shared" si="134"/>
        <v>0</v>
      </c>
      <c r="AH231" s="34"/>
      <c r="AI231" s="35">
        <f t="shared" si="107"/>
        <v>62367</v>
      </c>
      <c r="AJ231" s="31">
        <f t="shared" si="127"/>
        <v>191</v>
      </c>
      <c r="AK231" s="31">
        <f t="shared" si="108"/>
        <v>10</v>
      </c>
      <c r="AL231" s="31">
        <f t="shared" si="128"/>
        <v>2070</v>
      </c>
      <c r="AM231" s="31" t="str">
        <f t="shared" si="109"/>
        <v>102070</v>
      </c>
      <c r="AN231" s="36">
        <f t="shared" si="129"/>
        <v>0</v>
      </c>
      <c r="AO231" s="37">
        <f t="shared" si="130"/>
        <v>0</v>
      </c>
      <c r="AP231" s="37">
        <f t="shared" si="97"/>
        <v>0</v>
      </c>
      <c r="AQ231" s="37">
        <f t="shared" si="131"/>
        <v>0</v>
      </c>
      <c r="AR231" s="38">
        <f t="shared" si="132"/>
        <v>0</v>
      </c>
      <c r="AS231" s="34"/>
    </row>
    <row r="232" spans="2:45" outlineLevel="1" x14ac:dyDescent="0.2">
      <c r="B232" s="30">
        <f t="shared" si="110"/>
        <v>50771</v>
      </c>
      <c r="C232" s="31">
        <f t="shared" si="111"/>
        <v>192</v>
      </c>
      <c r="D232" s="31">
        <f t="shared" si="98"/>
        <v>1</v>
      </c>
      <c r="E232" s="31">
        <f t="shared" si="112"/>
        <v>2039</v>
      </c>
      <c r="F232" s="31" t="str">
        <f t="shared" si="99"/>
        <v>12039</v>
      </c>
      <c r="G232" s="36">
        <f t="shared" si="113"/>
        <v>0</v>
      </c>
      <c r="H232" s="37">
        <f t="shared" si="114"/>
        <v>0</v>
      </c>
      <c r="I232" s="37">
        <f t="shared" si="100"/>
        <v>0</v>
      </c>
      <c r="J232" s="37">
        <f t="shared" si="115"/>
        <v>0</v>
      </c>
      <c r="K232" s="38">
        <f t="shared" si="133"/>
        <v>0</v>
      </c>
      <c r="L232" s="34"/>
      <c r="M232" s="35">
        <f t="shared" si="101"/>
        <v>61698</v>
      </c>
      <c r="N232" s="31">
        <f t="shared" si="116"/>
        <v>192</v>
      </c>
      <c r="O232" s="31">
        <f t="shared" si="102"/>
        <v>12</v>
      </c>
      <c r="P232" s="31">
        <f t="shared" si="117"/>
        <v>2068</v>
      </c>
      <c r="Q232" s="31" t="str">
        <f t="shared" si="103"/>
        <v>122068</v>
      </c>
      <c r="R232" s="36">
        <f t="shared" si="118"/>
        <v>0</v>
      </c>
      <c r="S232" s="37">
        <f t="shared" si="119"/>
        <v>0</v>
      </c>
      <c r="T232" s="37">
        <f t="shared" si="96"/>
        <v>0</v>
      </c>
      <c r="U232" s="37">
        <f t="shared" si="120"/>
        <v>0</v>
      </c>
      <c r="V232" s="38">
        <f t="shared" si="121"/>
        <v>0</v>
      </c>
      <c r="W232" s="34"/>
      <c r="X232" s="30">
        <f t="shared" si="122"/>
        <v>50771</v>
      </c>
      <c r="Y232" s="31">
        <f t="shared" si="123"/>
        <v>192</v>
      </c>
      <c r="Z232" s="31">
        <f t="shared" si="104"/>
        <v>1</v>
      </c>
      <c r="AA232" s="31">
        <f t="shared" si="124"/>
        <v>2039</v>
      </c>
      <c r="AB232" s="31" t="str">
        <f t="shared" si="105"/>
        <v>12039</v>
      </c>
      <c r="AC232" s="36">
        <f t="shared" si="135"/>
        <v>0</v>
      </c>
      <c r="AD232" s="37">
        <f t="shared" si="125"/>
        <v>0</v>
      </c>
      <c r="AE232" s="37">
        <f t="shared" si="106"/>
        <v>0</v>
      </c>
      <c r="AF232" s="37">
        <f t="shared" si="126"/>
        <v>0</v>
      </c>
      <c r="AG232" s="38">
        <f t="shared" si="134"/>
        <v>0</v>
      </c>
      <c r="AH232" s="34"/>
      <c r="AI232" s="35">
        <f t="shared" si="107"/>
        <v>62459</v>
      </c>
      <c r="AJ232" s="31">
        <f t="shared" si="127"/>
        <v>192</v>
      </c>
      <c r="AK232" s="31">
        <f t="shared" si="108"/>
        <v>1</v>
      </c>
      <c r="AL232" s="31">
        <f t="shared" si="128"/>
        <v>2071</v>
      </c>
      <c r="AM232" s="31" t="str">
        <f t="shared" si="109"/>
        <v>12071</v>
      </c>
      <c r="AN232" s="36">
        <f t="shared" si="129"/>
        <v>0</v>
      </c>
      <c r="AO232" s="37">
        <f t="shared" si="130"/>
        <v>0</v>
      </c>
      <c r="AP232" s="37">
        <f t="shared" si="97"/>
        <v>0</v>
      </c>
      <c r="AQ232" s="37">
        <f t="shared" si="131"/>
        <v>0</v>
      </c>
      <c r="AR232" s="38">
        <f t="shared" si="132"/>
        <v>0</v>
      </c>
      <c r="AS232" s="34"/>
    </row>
    <row r="233" spans="2:45" outlineLevel="1" x14ac:dyDescent="0.2">
      <c r="B233" s="30">
        <f t="shared" si="110"/>
        <v>50802</v>
      </c>
      <c r="C233" s="31">
        <f t="shared" si="111"/>
        <v>193</v>
      </c>
      <c r="D233" s="31">
        <f t="shared" si="98"/>
        <v>2</v>
      </c>
      <c r="E233" s="31">
        <f t="shared" si="112"/>
        <v>2039</v>
      </c>
      <c r="F233" s="31" t="str">
        <f t="shared" si="99"/>
        <v>22039</v>
      </c>
      <c r="G233" s="36">
        <f t="shared" si="113"/>
        <v>0</v>
      </c>
      <c r="H233" s="37">
        <f t="shared" si="114"/>
        <v>0</v>
      </c>
      <c r="I233" s="37">
        <f t="shared" si="100"/>
        <v>0</v>
      </c>
      <c r="J233" s="37">
        <f t="shared" si="115"/>
        <v>0</v>
      </c>
      <c r="K233" s="38">
        <f t="shared" si="133"/>
        <v>0</v>
      </c>
      <c r="L233" s="34"/>
      <c r="M233" s="35">
        <f t="shared" si="101"/>
        <v>61788</v>
      </c>
      <c r="N233" s="31">
        <f t="shared" si="116"/>
        <v>193</v>
      </c>
      <c r="O233" s="31">
        <f t="shared" si="102"/>
        <v>3</v>
      </c>
      <c r="P233" s="31">
        <f t="shared" si="117"/>
        <v>2069</v>
      </c>
      <c r="Q233" s="31" t="str">
        <f t="shared" si="103"/>
        <v>32069</v>
      </c>
      <c r="R233" s="36">
        <f t="shared" si="118"/>
        <v>0</v>
      </c>
      <c r="S233" s="37">
        <f t="shared" si="119"/>
        <v>0</v>
      </c>
      <c r="T233" s="37">
        <f t="shared" ref="T233:T291" si="136">IF(S$12-S233&lt;S$12,
IF(R233&gt;S$12,
IF(S$11&gt;N233,S$12-S233,R233),R233),
IF(N233&lt;=S$11,S$12,0))</f>
        <v>0</v>
      </c>
      <c r="U233" s="37">
        <f t="shared" si="120"/>
        <v>0</v>
      </c>
      <c r="V233" s="38">
        <f t="shared" si="121"/>
        <v>0</v>
      </c>
      <c r="W233" s="34"/>
      <c r="X233" s="30">
        <f t="shared" si="122"/>
        <v>50802</v>
      </c>
      <c r="Y233" s="31">
        <f t="shared" si="123"/>
        <v>193</v>
      </c>
      <c r="Z233" s="31">
        <f t="shared" si="104"/>
        <v>2</v>
      </c>
      <c r="AA233" s="31">
        <f t="shared" si="124"/>
        <v>2039</v>
      </c>
      <c r="AB233" s="31" t="str">
        <f t="shared" si="105"/>
        <v>22039</v>
      </c>
      <c r="AC233" s="36">
        <f t="shared" si="135"/>
        <v>0</v>
      </c>
      <c r="AD233" s="37">
        <f t="shared" si="125"/>
        <v>0</v>
      </c>
      <c r="AE233" s="37">
        <f t="shared" si="106"/>
        <v>0</v>
      </c>
      <c r="AF233" s="37">
        <f t="shared" si="126"/>
        <v>0</v>
      </c>
      <c r="AG233" s="38">
        <f t="shared" si="134"/>
        <v>0</v>
      </c>
      <c r="AH233" s="34"/>
      <c r="AI233" s="35">
        <f t="shared" si="107"/>
        <v>62549</v>
      </c>
      <c r="AJ233" s="31">
        <f t="shared" si="127"/>
        <v>193</v>
      </c>
      <c r="AK233" s="31">
        <f t="shared" si="108"/>
        <v>4</v>
      </c>
      <c r="AL233" s="31">
        <f t="shared" si="128"/>
        <v>2071</v>
      </c>
      <c r="AM233" s="31" t="str">
        <f t="shared" si="109"/>
        <v>42071</v>
      </c>
      <c r="AN233" s="36">
        <f t="shared" si="129"/>
        <v>0</v>
      </c>
      <c r="AO233" s="37">
        <f t="shared" si="130"/>
        <v>0</v>
      </c>
      <c r="AP233" s="37">
        <f t="shared" ref="AP233:AP291" si="137">IF(AO$12-AO233&lt;AO$12,
IF(AN233&gt;AO$12,
IF(AO$11&gt;AJ233,AO$12-AO233,AN233),AN233),
IF(AJ233&lt;=AO$11,AO$12,0))</f>
        <v>0</v>
      </c>
      <c r="AQ233" s="37">
        <f t="shared" si="131"/>
        <v>0</v>
      </c>
      <c r="AR233" s="38">
        <f t="shared" si="132"/>
        <v>0</v>
      </c>
      <c r="AS233" s="34"/>
    </row>
    <row r="234" spans="2:45" outlineLevel="1" x14ac:dyDescent="0.2">
      <c r="B234" s="30">
        <f t="shared" si="110"/>
        <v>50830</v>
      </c>
      <c r="C234" s="31">
        <f t="shared" si="111"/>
        <v>194</v>
      </c>
      <c r="D234" s="31">
        <f t="shared" ref="D234:D291" si="138">MONTH(B234)</f>
        <v>3</v>
      </c>
      <c r="E234" s="31">
        <f t="shared" si="112"/>
        <v>2039</v>
      </c>
      <c r="F234" s="31" t="str">
        <f t="shared" ref="F234:F291" si="139">CONCATENATE(D234,E234)</f>
        <v>32039</v>
      </c>
      <c r="G234" s="36">
        <f t="shared" si="113"/>
        <v>0</v>
      </c>
      <c r="H234" s="37">
        <f t="shared" si="114"/>
        <v>0</v>
      </c>
      <c r="I234" s="37">
        <f t="shared" ref="I234:I291" si="140">IF(H$12-H234&lt;H$12,
IF(G234&gt;H$12,
IF(H$11&gt;C234,H$12-H234,G234),G234),
IF(C234&lt;=H$11,H$12,0))</f>
        <v>0</v>
      </c>
      <c r="J234" s="37">
        <f t="shared" si="115"/>
        <v>0</v>
      </c>
      <c r="K234" s="38">
        <f t="shared" si="133"/>
        <v>0</v>
      </c>
      <c r="L234" s="34"/>
      <c r="M234" s="35">
        <f t="shared" ref="M234:M291" si="141">EDATE(M233,12/S$7)</f>
        <v>61880</v>
      </c>
      <c r="N234" s="31">
        <f t="shared" si="116"/>
        <v>194</v>
      </c>
      <c r="O234" s="31">
        <f t="shared" ref="O234:O291" si="142">MONTH(M234)</f>
        <v>6</v>
      </c>
      <c r="P234" s="31">
        <f t="shared" si="117"/>
        <v>2069</v>
      </c>
      <c r="Q234" s="31" t="str">
        <f t="shared" ref="Q234:Q291" si="143">CONCATENATE(O234,P234)</f>
        <v>62069</v>
      </c>
      <c r="R234" s="36">
        <f t="shared" si="118"/>
        <v>0</v>
      </c>
      <c r="S234" s="37">
        <f t="shared" si="119"/>
        <v>0</v>
      </c>
      <c r="T234" s="37">
        <f t="shared" si="136"/>
        <v>0</v>
      </c>
      <c r="U234" s="37">
        <f t="shared" si="120"/>
        <v>0</v>
      </c>
      <c r="V234" s="38">
        <f t="shared" si="121"/>
        <v>0</v>
      </c>
      <c r="W234" s="34"/>
      <c r="X234" s="30">
        <f t="shared" si="122"/>
        <v>50830</v>
      </c>
      <c r="Y234" s="31">
        <f t="shared" si="123"/>
        <v>194</v>
      </c>
      <c r="Z234" s="31">
        <f t="shared" ref="Z234:Z291" si="144">MONTH(X234)</f>
        <v>3</v>
      </c>
      <c r="AA234" s="31">
        <f t="shared" si="124"/>
        <v>2039</v>
      </c>
      <c r="AB234" s="31" t="str">
        <f t="shared" ref="AB234:AB291" si="145">CONCATENATE(Z234,AA234)</f>
        <v>32039</v>
      </c>
      <c r="AC234" s="36">
        <f t="shared" si="135"/>
        <v>0</v>
      </c>
      <c r="AD234" s="37">
        <f t="shared" si="125"/>
        <v>0</v>
      </c>
      <c r="AE234" s="37">
        <f t="shared" ref="AE234:AE291" si="146">IF(AD$12-AD234&lt;AD$12,
IF(AC234&gt;AD$12,
IF(AD$11&gt;Y234,AD$12-AD234,AC234),AC234),
IF(Y234&lt;=AD$11,AD$12,0))</f>
        <v>0</v>
      </c>
      <c r="AF234" s="37">
        <f t="shared" si="126"/>
        <v>0</v>
      </c>
      <c r="AG234" s="38">
        <f t="shared" si="134"/>
        <v>0</v>
      </c>
      <c r="AH234" s="34"/>
      <c r="AI234" s="35">
        <f t="shared" ref="AI234:AI291" si="147">EDATE(AI233,12/AO$7)</f>
        <v>62640</v>
      </c>
      <c r="AJ234" s="31">
        <f t="shared" si="127"/>
        <v>194</v>
      </c>
      <c r="AK234" s="31">
        <f t="shared" ref="AK234:AK291" si="148">MONTH(AI234)</f>
        <v>7</v>
      </c>
      <c r="AL234" s="31">
        <f t="shared" si="128"/>
        <v>2071</v>
      </c>
      <c r="AM234" s="31" t="str">
        <f t="shared" ref="AM234:AM291" si="149">CONCATENATE(AK234,AL234)</f>
        <v>72071</v>
      </c>
      <c r="AN234" s="36">
        <f t="shared" si="129"/>
        <v>0</v>
      </c>
      <c r="AO234" s="37">
        <f t="shared" si="130"/>
        <v>0</v>
      </c>
      <c r="AP234" s="37">
        <f t="shared" si="137"/>
        <v>0</v>
      </c>
      <c r="AQ234" s="37">
        <f t="shared" si="131"/>
        <v>0</v>
      </c>
      <c r="AR234" s="38">
        <f t="shared" si="132"/>
        <v>0</v>
      </c>
      <c r="AS234" s="34"/>
    </row>
    <row r="235" spans="2:45" outlineLevel="1" x14ac:dyDescent="0.2">
      <c r="B235" s="30">
        <f t="shared" ref="B235:B291" si="150">EDATE(B234,12/H$7)</f>
        <v>50861</v>
      </c>
      <c r="C235" s="31">
        <f t="shared" ref="C235:C291" si="151">C234+1</f>
        <v>195</v>
      </c>
      <c r="D235" s="31">
        <f t="shared" si="138"/>
        <v>4</v>
      </c>
      <c r="E235" s="31">
        <f t="shared" ref="E235:E291" si="152">YEAR(B235)</f>
        <v>2039</v>
      </c>
      <c r="F235" s="31" t="str">
        <f t="shared" si="139"/>
        <v>42039</v>
      </c>
      <c r="G235" s="36">
        <f t="shared" ref="G235:G291" si="153">IF(J234&gt;=0,J234,0)</f>
        <v>0</v>
      </c>
      <c r="H235" s="37">
        <f t="shared" ref="H235:H291" si="154">IF(H$5=0,0,G235*(H$5/H$7))</f>
        <v>0</v>
      </c>
      <c r="I235" s="37">
        <f t="shared" si="140"/>
        <v>0</v>
      </c>
      <c r="J235" s="37">
        <f t="shared" ref="J235:J291" si="155">G235-I235</f>
        <v>0</v>
      </c>
      <c r="K235" s="38">
        <f t="shared" si="133"/>
        <v>0</v>
      </c>
      <c r="L235" s="34"/>
      <c r="M235" s="35">
        <f t="shared" si="141"/>
        <v>61972</v>
      </c>
      <c r="N235" s="31">
        <f t="shared" ref="N235:N291" si="156">N234+1</f>
        <v>195</v>
      </c>
      <c r="O235" s="31">
        <f t="shared" si="142"/>
        <v>9</v>
      </c>
      <c r="P235" s="31">
        <f t="shared" ref="P235:P291" si="157">YEAR(M235)</f>
        <v>2069</v>
      </c>
      <c r="Q235" s="31" t="str">
        <f t="shared" si="143"/>
        <v>92069</v>
      </c>
      <c r="R235" s="36">
        <f t="shared" ref="R235:R291" si="158">IF(U234&gt;=0,U234,0)</f>
        <v>0</v>
      </c>
      <c r="S235" s="37">
        <f t="shared" ref="S235:S291" si="159">IF(S$5=0,0,R235*(S$5/S$7))</f>
        <v>0</v>
      </c>
      <c r="T235" s="37">
        <f t="shared" si="136"/>
        <v>0</v>
      </c>
      <c r="U235" s="37">
        <f t="shared" ref="U235:U291" si="160">R235-T235</f>
        <v>0</v>
      </c>
      <c r="V235" s="38">
        <f t="shared" ref="V235:V291" si="161">S235+T235</f>
        <v>0</v>
      </c>
      <c r="W235" s="34"/>
      <c r="X235" s="30">
        <f t="shared" ref="X235:X291" si="162">EDATE(X234,12/AD$7)</f>
        <v>50861</v>
      </c>
      <c r="Y235" s="31">
        <f t="shared" ref="Y235:Y291" si="163">Y234+1</f>
        <v>195</v>
      </c>
      <c r="Z235" s="31">
        <f t="shared" si="144"/>
        <v>4</v>
      </c>
      <c r="AA235" s="31">
        <f t="shared" ref="AA235:AA291" si="164">YEAR(X235)</f>
        <v>2039</v>
      </c>
      <c r="AB235" s="31" t="str">
        <f t="shared" si="145"/>
        <v>42039</v>
      </c>
      <c r="AC235" s="36">
        <f t="shared" si="135"/>
        <v>0</v>
      </c>
      <c r="AD235" s="37">
        <f t="shared" ref="AD235:AD291" si="165">IF(AD$5=0,0,AC235*(AD$5/AD$7))</f>
        <v>0</v>
      </c>
      <c r="AE235" s="37">
        <f t="shared" si="146"/>
        <v>0</v>
      </c>
      <c r="AF235" s="37">
        <f t="shared" ref="AF235:AF291" si="166">AC235-AE235</f>
        <v>0</v>
      </c>
      <c r="AG235" s="38">
        <f t="shared" si="134"/>
        <v>0</v>
      </c>
      <c r="AH235" s="34"/>
      <c r="AI235" s="35">
        <f t="shared" si="147"/>
        <v>62732</v>
      </c>
      <c r="AJ235" s="31">
        <f t="shared" ref="AJ235:AJ291" si="167">AJ234+1</f>
        <v>195</v>
      </c>
      <c r="AK235" s="31">
        <f t="shared" si="148"/>
        <v>10</v>
      </c>
      <c r="AL235" s="31">
        <f t="shared" ref="AL235:AL291" si="168">YEAR(AI235)</f>
        <v>2071</v>
      </c>
      <c r="AM235" s="31" t="str">
        <f t="shared" si="149"/>
        <v>102071</v>
      </c>
      <c r="AN235" s="36">
        <f t="shared" ref="AN235:AN291" si="169">IF(AQ234&gt;=0,AQ234,0)</f>
        <v>0</v>
      </c>
      <c r="AO235" s="37">
        <f t="shared" ref="AO235:AO291" si="170">IF(AO$5=0,0,AN235*(AO$5/AO$7))</f>
        <v>0</v>
      </c>
      <c r="AP235" s="37">
        <f t="shared" si="137"/>
        <v>0</v>
      </c>
      <c r="AQ235" s="37">
        <f t="shared" ref="AQ235:AQ291" si="171">AN235-AP235</f>
        <v>0</v>
      </c>
      <c r="AR235" s="38">
        <f t="shared" ref="AR235:AR291" si="172">AO235+AP235</f>
        <v>0</v>
      </c>
      <c r="AS235" s="34"/>
    </row>
    <row r="236" spans="2:45" outlineLevel="1" x14ac:dyDescent="0.2">
      <c r="B236" s="30">
        <f t="shared" si="150"/>
        <v>50891</v>
      </c>
      <c r="C236" s="31">
        <f t="shared" si="151"/>
        <v>196</v>
      </c>
      <c r="D236" s="31">
        <f t="shared" si="138"/>
        <v>5</v>
      </c>
      <c r="E236" s="31">
        <f t="shared" si="152"/>
        <v>2039</v>
      </c>
      <c r="F236" s="31" t="str">
        <f t="shared" si="139"/>
        <v>52039</v>
      </c>
      <c r="G236" s="36">
        <f t="shared" si="153"/>
        <v>0</v>
      </c>
      <c r="H236" s="37">
        <f t="shared" si="154"/>
        <v>0</v>
      </c>
      <c r="I236" s="37">
        <f t="shared" si="140"/>
        <v>0</v>
      </c>
      <c r="J236" s="37">
        <f t="shared" si="155"/>
        <v>0</v>
      </c>
      <c r="K236" s="38">
        <f t="shared" si="133"/>
        <v>0</v>
      </c>
      <c r="L236" s="34"/>
      <c r="M236" s="35">
        <f t="shared" si="141"/>
        <v>62063</v>
      </c>
      <c r="N236" s="31">
        <f t="shared" si="156"/>
        <v>196</v>
      </c>
      <c r="O236" s="31">
        <f t="shared" si="142"/>
        <v>12</v>
      </c>
      <c r="P236" s="31">
        <f t="shared" si="157"/>
        <v>2069</v>
      </c>
      <c r="Q236" s="31" t="str">
        <f t="shared" si="143"/>
        <v>122069</v>
      </c>
      <c r="R236" s="36">
        <f t="shared" si="158"/>
        <v>0</v>
      </c>
      <c r="S236" s="37">
        <f t="shared" si="159"/>
        <v>0</v>
      </c>
      <c r="T236" s="37">
        <f t="shared" si="136"/>
        <v>0</v>
      </c>
      <c r="U236" s="37">
        <f t="shared" si="160"/>
        <v>0</v>
      </c>
      <c r="V236" s="38">
        <f t="shared" si="161"/>
        <v>0</v>
      </c>
      <c r="W236" s="34"/>
      <c r="X236" s="30">
        <f t="shared" si="162"/>
        <v>50891</v>
      </c>
      <c r="Y236" s="31">
        <f t="shared" si="163"/>
        <v>196</v>
      </c>
      <c r="Z236" s="31">
        <f t="shared" si="144"/>
        <v>5</v>
      </c>
      <c r="AA236" s="31">
        <f t="shared" si="164"/>
        <v>2039</v>
      </c>
      <c r="AB236" s="31" t="str">
        <f t="shared" si="145"/>
        <v>52039</v>
      </c>
      <c r="AC236" s="36">
        <f t="shared" si="135"/>
        <v>0</v>
      </c>
      <c r="AD236" s="37">
        <f t="shared" si="165"/>
        <v>0</v>
      </c>
      <c r="AE236" s="37">
        <f t="shared" si="146"/>
        <v>0</v>
      </c>
      <c r="AF236" s="37">
        <f t="shared" si="166"/>
        <v>0</v>
      </c>
      <c r="AG236" s="38">
        <f t="shared" si="134"/>
        <v>0</v>
      </c>
      <c r="AH236" s="34"/>
      <c r="AI236" s="35">
        <f t="shared" si="147"/>
        <v>62824</v>
      </c>
      <c r="AJ236" s="31">
        <f t="shared" si="167"/>
        <v>196</v>
      </c>
      <c r="AK236" s="31">
        <f t="shared" si="148"/>
        <v>1</v>
      </c>
      <c r="AL236" s="31">
        <f t="shared" si="168"/>
        <v>2072</v>
      </c>
      <c r="AM236" s="31" t="str">
        <f t="shared" si="149"/>
        <v>12072</v>
      </c>
      <c r="AN236" s="36">
        <f t="shared" si="169"/>
        <v>0</v>
      </c>
      <c r="AO236" s="37">
        <f t="shared" si="170"/>
        <v>0</v>
      </c>
      <c r="AP236" s="37">
        <f t="shared" si="137"/>
        <v>0</v>
      </c>
      <c r="AQ236" s="37">
        <f t="shared" si="171"/>
        <v>0</v>
      </c>
      <c r="AR236" s="38">
        <f t="shared" si="172"/>
        <v>0</v>
      </c>
      <c r="AS236" s="34"/>
    </row>
    <row r="237" spans="2:45" outlineLevel="1" x14ac:dyDescent="0.2">
      <c r="B237" s="30">
        <f t="shared" si="150"/>
        <v>50922</v>
      </c>
      <c r="C237" s="31">
        <f t="shared" si="151"/>
        <v>197</v>
      </c>
      <c r="D237" s="31">
        <f t="shared" si="138"/>
        <v>6</v>
      </c>
      <c r="E237" s="31">
        <f t="shared" si="152"/>
        <v>2039</v>
      </c>
      <c r="F237" s="31" t="str">
        <f t="shared" si="139"/>
        <v>62039</v>
      </c>
      <c r="G237" s="36">
        <f t="shared" si="153"/>
        <v>0</v>
      </c>
      <c r="H237" s="37">
        <f t="shared" si="154"/>
        <v>0</v>
      </c>
      <c r="I237" s="37">
        <f t="shared" si="140"/>
        <v>0</v>
      </c>
      <c r="J237" s="37">
        <f t="shared" si="155"/>
        <v>0</v>
      </c>
      <c r="K237" s="38">
        <f t="shared" si="133"/>
        <v>0</v>
      </c>
      <c r="L237" s="34"/>
      <c r="M237" s="35">
        <f t="shared" si="141"/>
        <v>62153</v>
      </c>
      <c r="N237" s="31">
        <f t="shared" si="156"/>
        <v>197</v>
      </c>
      <c r="O237" s="31">
        <f t="shared" si="142"/>
        <v>3</v>
      </c>
      <c r="P237" s="31">
        <f t="shared" si="157"/>
        <v>2070</v>
      </c>
      <c r="Q237" s="31" t="str">
        <f t="shared" si="143"/>
        <v>32070</v>
      </c>
      <c r="R237" s="36">
        <f t="shared" si="158"/>
        <v>0</v>
      </c>
      <c r="S237" s="37">
        <f t="shared" si="159"/>
        <v>0</v>
      </c>
      <c r="T237" s="37">
        <f t="shared" si="136"/>
        <v>0</v>
      </c>
      <c r="U237" s="37">
        <f t="shared" si="160"/>
        <v>0</v>
      </c>
      <c r="V237" s="38">
        <f t="shared" si="161"/>
        <v>0</v>
      </c>
      <c r="W237" s="34"/>
      <c r="X237" s="30">
        <f t="shared" si="162"/>
        <v>50922</v>
      </c>
      <c r="Y237" s="31">
        <f t="shared" si="163"/>
        <v>197</v>
      </c>
      <c r="Z237" s="31">
        <f t="shared" si="144"/>
        <v>6</v>
      </c>
      <c r="AA237" s="31">
        <f t="shared" si="164"/>
        <v>2039</v>
      </c>
      <c r="AB237" s="31" t="str">
        <f t="shared" si="145"/>
        <v>62039</v>
      </c>
      <c r="AC237" s="36">
        <f t="shared" si="135"/>
        <v>0</v>
      </c>
      <c r="AD237" s="37">
        <f t="shared" si="165"/>
        <v>0</v>
      </c>
      <c r="AE237" s="37">
        <f t="shared" si="146"/>
        <v>0</v>
      </c>
      <c r="AF237" s="37">
        <f t="shared" si="166"/>
        <v>0</v>
      </c>
      <c r="AG237" s="38">
        <f t="shared" si="134"/>
        <v>0</v>
      </c>
      <c r="AH237" s="34"/>
      <c r="AI237" s="35">
        <f t="shared" si="147"/>
        <v>62915</v>
      </c>
      <c r="AJ237" s="31">
        <f t="shared" si="167"/>
        <v>197</v>
      </c>
      <c r="AK237" s="31">
        <f t="shared" si="148"/>
        <v>4</v>
      </c>
      <c r="AL237" s="31">
        <f t="shared" si="168"/>
        <v>2072</v>
      </c>
      <c r="AM237" s="31" t="str">
        <f t="shared" si="149"/>
        <v>42072</v>
      </c>
      <c r="AN237" s="36">
        <f t="shared" si="169"/>
        <v>0</v>
      </c>
      <c r="AO237" s="37">
        <f t="shared" si="170"/>
        <v>0</v>
      </c>
      <c r="AP237" s="37">
        <f t="shared" si="137"/>
        <v>0</v>
      </c>
      <c r="AQ237" s="37">
        <f t="shared" si="171"/>
        <v>0</v>
      </c>
      <c r="AR237" s="38">
        <f t="shared" si="172"/>
        <v>0</v>
      </c>
      <c r="AS237" s="34"/>
    </row>
    <row r="238" spans="2:45" outlineLevel="1" x14ac:dyDescent="0.2">
      <c r="B238" s="30">
        <f t="shared" si="150"/>
        <v>50952</v>
      </c>
      <c r="C238" s="31">
        <f t="shared" si="151"/>
        <v>198</v>
      </c>
      <c r="D238" s="31">
        <f t="shared" si="138"/>
        <v>7</v>
      </c>
      <c r="E238" s="31">
        <f t="shared" si="152"/>
        <v>2039</v>
      </c>
      <c r="F238" s="31" t="str">
        <f t="shared" si="139"/>
        <v>72039</v>
      </c>
      <c r="G238" s="36">
        <f t="shared" si="153"/>
        <v>0</v>
      </c>
      <c r="H238" s="37">
        <f t="shared" si="154"/>
        <v>0</v>
      </c>
      <c r="I238" s="37">
        <f t="shared" si="140"/>
        <v>0</v>
      </c>
      <c r="J238" s="37">
        <f t="shared" si="155"/>
        <v>0</v>
      </c>
      <c r="K238" s="38">
        <f t="shared" si="133"/>
        <v>0</v>
      </c>
      <c r="L238" s="34"/>
      <c r="M238" s="35">
        <f t="shared" si="141"/>
        <v>62245</v>
      </c>
      <c r="N238" s="31">
        <f t="shared" si="156"/>
        <v>198</v>
      </c>
      <c r="O238" s="31">
        <f t="shared" si="142"/>
        <v>6</v>
      </c>
      <c r="P238" s="31">
        <f t="shared" si="157"/>
        <v>2070</v>
      </c>
      <c r="Q238" s="31" t="str">
        <f t="shared" si="143"/>
        <v>62070</v>
      </c>
      <c r="R238" s="36">
        <f t="shared" si="158"/>
        <v>0</v>
      </c>
      <c r="S238" s="37">
        <f t="shared" si="159"/>
        <v>0</v>
      </c>
      <c r="T238" s="37">
        <f t="shared" si="136"/>
        <v>0</v>
      </c>
      <c r="U238" s="37">
        <f t="shared" si="160"/>
        <v>0</v>
      </c>
      <c r="V238" s="38">
        <f t="shared" si="161"/>
        <v>0</v>
      </c>
      <c r="W238" s="34"/>
      <c r="X238" s="30">
        <f t="shared" si="162"/>
        <v>50952</v>
      </c>
      <c r="Y238" s="31">
        <f t="shared" si="163"/>
        <v>198</v>
      </c>
      <c r="Z238" s="31">
        <f t="shared" si="144"/>
        <v>7</v>
      </c>
      <c r="AA238" s="31">
        <f t="shared" si="164"/>
        <v>2039</v>
      </c>
      <c r="AB238" s="31" t="str">
        <f t="shared" si="145"/>
        <v>72039</v>
      </c>
      <c r="AC238" s="36">
        <f t="shared" si="135"/>
        <v>0</v>
      </c>
      <c r="AD238" s="37">
        <f t="shared" si="165"/>
        <v>0</v>
      </c>
      <c r="AE238" s="37">
        <f t="shared" si="146"/>
        <v>0</v>
      </c>
      <c r="AF238" s="37">
        <f t="shared" si="166"/>
        <v>0</v>
      </c>
      <c r="AG238" s="38">
        <f t="shared" si="134"/>
        <v>0</v>
      </c>
      <c r="AH238" s="34"/>
      <c r="AI238" s="35">
        <f t="shared" si="147"/>
        <v>63006</v>
      </c>
      <c r="AJ238" s="31">
        <f t="shared" si="167"/>
        <v>198</v>
      </c>
      <c r="AK238" s="31">
        <f t="shared" si="148"/>
        <v>7</v>
      </c>
      <c r="AL238" s="31">
        <f t="shared" si="168"/>
        <v>2072</v>
      </c>
      <c r="AM238" s="31" t="str">
        <f t="shared" si="149"/>
        <v>72072</v>
      </c>
      <c r="AN238" s="36">
        <f t="shared" si="169"/>
        <v>0</v>
      </c>
      <c r="AO238" s="37">
        <f t="shared" si="170"/>
        <v>0</v>
      </c>
      <c r="AP238" s="37">
        <f t="shared" si="137"/>
        <v>0</v>
      </c>
      <c r="AQ238" s="37">
        <f t="shared" si="171"/>
        <v>0</v>
      </c>
      <c r="AR238" s="38">
        <f t="shared" si="172"/>
        <v>0</v>
      </c>
      <c r="AS238" s="34"/>
    </row>
    <row r="239" spans="2:45" outlineLevel="1" x14ac:dyDescent="0.2">
      <c r="B239" s="30">
        <f t="shared" si="150"/>
        <v>50983</v>
      </c>
      <c r="C239" s="31">
        <f t="shared" si="151"/>
        <v>199</v>
      </c>
      <c r="D239" s="31">
        <f t="shared" si="138"/>
        <v>8</v>
      </c>
      <c r="E239" s="31">
        <f t="shared" si="152"/>
        <v>2039</v>
      </c>
      <c r="F239" s="31" t="str">
        <f t="shared" si="139"/>
        <v>82039</v>
      </c>
      <c r="G239" s="36">
        <f t="shared" si="153"/>
        <v>0</v>
      </c>
      <c r="H239" s="37">
        <f t="shared" si="154"/>
        <v>0</v>
      </c>
      <c r="I239" s="37">
        <f t="shared" si="140"/>
        <v>0</v>
      </c>
      <c r="J239" s="37">
        <f t="shared" si="155"/>
        <v>0</v>
      </c>
      <c r="K239" s="38">
        <f t="shared" si="133"/>
        <v>0</v>
      </c>
      <c r="L239" s="34"/>
      <c r="M239" s="35">
        <f t="shared" si="141"/>
        <v>62337</v>
      </c>
      <c r="N239" s="31">
        <f t="shared" si="156"/>
        <v>199</v>
      </c>
      <c r="O239" s="31">
        <f t="shared" si="142"/>
        <v>9</v>
      </c>
      <c r="P239" s="31">
        <f t="shared" si="157"/>
        <v>2070</v>
      </c>
      <c r="Q239" s="31" t="str">
        <f t="shared" si="143"/>
        <v>92070</v>
      </c>
      <c r="R239" s="36">
        <f t="shared" si="158"/>
        <v>0</v>
      </c>
      <c r="S239" s="37">
        <f t="shared" si="159"/>
        <v>0</v>
      </c>
      <c r="T239" s="37">
        <f t="shared" si="136"/>
        <v>0</v>
      </c>
      <c r="U239" s="37">
        <f t="shared" si="160"/>
        <v>0</v>
      </c>
      <c r="V239" s="38">
        <f t="shared" si="161"/>
        <v>0</v>
      </c>
      <c r="W239" s="34"/>
      <c r="X239" s="30">
        <f t="shared" si="162"/>
        <v>50983</v>
      </c>
      <c r="Y239" s="31">
        <f t="shared" si="163"/>
        <v>199</v>
      </c>
      <c r="Z239" s="31">
        <f t="shared" si="144"/>
        <v>8</v>
      </c>
      <c r="AA239" s="31">
        <f t="shared" si="164"/>
        <v>2039</v>
      </c>
      <c r="AB239" s="31" t="str">
        <f t="shared" si="145"/>
        <v>82039</v>
      </c>
      <c r="AC239" s="36">
        <f t="shared" si="135"/>
        <v>0</v>
      </c>
      <c r="AD239" s="37">
        <f t="shared" si="165"/>
        <v>0</v>
      </c>
      <c r="AE239" s="37">
        <f t="shared" si="146"/>
        <v>0</v>
      </c>
      <c r="AF239" s="37">
        <f t="shared" si="166"/>
        <v>0</v>
      </c>
      <c r="AG239" s="38">
        <f t="shared" si="134"/>
        <v>0</v>
      </c>
      <c r="AH239" s="34"/>
      <c r="AI239" s="35">
        <f t="shared" si="147"/>
        <v>63098</v>
      </c>
      <c r="AJ239" s="31">
        <f t="shared" si="167"/>
        <v>199</v>
      </c>
      <c r="AK239" s="31">
        <f t="shared" si="148"/>
        <v>10</v>
      </c>
      <c r="AL239" s="31">
        <f t="shared" si="168"/>
        <v>2072</v>
      </c>
      <c r="AM239" s="31" t="str">
        <f t="shared" si="149"/>
        <v>102072</v>
      </c>
      <c r="AN239" s="36">
        <f t="shared" si="169"/>
        <v>0</v>
      </c>
      <c r="AO239" s="37">
        <f t="shared" si="170"/>
        <v>0</v>
      </c>
      <c r="AP239" s="37">
        <f t="shared" si="137"/>
        <v>0</v>
      </c>
      <c r="AQ239" s="37">
        <f t="shared" si="171"/>
        <v>0</v>
      </c>
      <c r="AR239" s="38">
        <f t="shared" si="172"/>
        <v>0</v>
      </c>
      <c r="AS239" s="34"/>
    </row>
    <row r="240" spans="2:45" outlineLevel="1" x14ac:dyDescent="0.2">
      <c r="B240" s="30">
        <f t="shared" si="150"/>
        <v>51014</v>
      </c>
      <c r="C240" s="31">
        <f t="shared" si="151"/>
        <v>200</v>
      </c>
      <c r="D240" s="31">
        <f t="shared" si="138"/>
        <v>9</v>
      </c>
      <c r="E240" s="31">
        <f t="shared" si="152"/>
        <v>2039</v>
      </c>
      <c r="F240" s="31" t="str">
        <f t="shared" si="139"/>
        <v>92039</v>
      </c>
      <c r="G240" s="36">
        <f t="shared" si="153"/>
        <v>0</v>
      </c>
      <c r="H240" s="37">
        <f t="shared" si="154"/>
        <v>0</v>
      </c>
      <c r="I240" s="37">
        <f t="shared" si="140"/>
        <v>0</v>
      </c>
      <c r="J240" s="37">
        <f t="shared" si="155"/>
        <v>0</v>
      </c>
      <c r="K240" s="38">
        <f t="shared" si="133"/>
        <v>0</v>
      </c>
      <c r="L240" s="34"/>
      <c r="M240" s="35">
        <f t="shared" si="141"/>
        <v>62428</v>
      </c>
      <c r="N240" s="31">
        <f t="shared" si="156"/>
        <v>200</v>
      </c>
      <c r="O240" s="31">
        <f t="shared" si="142"/>
        <v>12</v>
      </c>
      <c r="P240" s="31">
        <f t="shared" si="157"/>
        <v>2070</v>
      </c>
      <c r="Q240" s="31" t="str">
        <f t="shared" si="143"/>
        <v>122070</v>
      </c>
      <c r="R240" s="36">
        <f t="shared" si="158"/>
        <v>0</v>
      </c>
      <c r="S240" s="37">
        <f t="shared" si="159"/>
        <v>0</v>
      </c>
      <c r="T240" s="37">
        <f t="shared" si="136"/>
        <v>0</v>
      </c>
      <c r="U240" s="37">
        <f t="shared" si="160"/>
        <v>0</v>
      </c>
      <c r="V240" s="38">
        <f t="shared" si="161"/>
        <v>0</v>
      </c>
      <c r="W240" s="34"/>
      <c r="X240" s="30">
        <f t="shared" si="162"/>
        <v>51014</v>
      </c>
      <c r="Y240" s="31">
        <f t="shared" si="163"/>
        <v>200</v>
      </c>
      <c r="Z240" s="31">
        <f t="shared" si="144"/>
        <v>9</v>
      </c>
      <c r="AA240" s="31">
        <f t="shared" si="164"/>
        <v>2039</v>
      </c>
      <c r="AB240" s="31" t="str">
        <f t="shared" si="145"/>
        <v>92039</v>
      </c>
      <c r="AC240" s="36">
        <f t="shared" si="135"/>
        <v>0</v>
      </c>
      <c r="AD240" s="37">
        <f t="shared" si="165"/>
        <v>0</v>
      </c>
      <c r="AE240" s="37">
        <f t="shared" si="146"/>
        <v>0</v>
      </c>
      <c r="AF240" s="37">
        <f t="shared" si="166"/>
        <v>0</v>
      </c>
      <c r="AG240" s="38">
        <f t="shared" si="134"/>
        <v>0</v>
      </c>
      <c r="AH240" s="34"/>
      <c r="AI240" s="35">
        <f t="shared" si="147"/>
        <v>63190</v>
      </c>
      <c r="AJ240" s="31">
        <f t="shared" si="167"/>
        <v>200</v>
      </c>
      <c r="AK240" s="31">
        <f t="shared" si="148"/>
        <v>1</v>
      </c>
      <c r="AL240" s="31">
        <f t="shared" si="168"/>
        <v>2073</v>
      </c>
      <c r="AM240" s="31" t="str">
        <f t="shared" si="149"/>
        <v>12073</v>
      </c>
      <c r="AN240" s="36">
        <f t="shared" si="169"/>
        <v>0</v>
      </c>
      <c r="AO240" s="37">
        <f t="shared" si="170"/>
        <v>0</v>
      </c>
      <c r="AP240" s="37">
        <f t="shared" si="137"/>
        <v>0</v>
      </c>
      <c r="AQ240" s="37">
        <f t="shared" si="171"/>
        <v>0</v>
      </c>
      <c r="AR240" s="38">
        <f t="shared" si="172"/>
        <v>0</v>
      </c>
      <c r="AS240" s="34"/>
    </row>
    <row r="241" spans="2:45" outlineLevel="1" x14ac:dyDescent="0.2">
      <c r="B241" s="30">
        <f t="shared" si="150"/>
        <v>51044</v>
      </c>
      <c r="C241" s="31">
        <f t="shared" si="151"/>
        <v>201</v>
      </c>
      <c r="D241" s="31">
        <f t="shared" si="138"/>
        <v>10</v>
      </c>
      <c r="E241" s="31">
        <f t="shared" si="152"/>
        <v>2039</v>
      </c>
      <c r="F241" s="31" t="str">
        <f t="shared" si="139"/>
        <v>102039</v>
      </c>
      <c r="G241" s="36">
        <f t="shared" si="153"/>
        <v>0</v>
      </c>
      <c r="H241" s="37">
        <f t="shared" si="154"/>
        <v>0</v>
      </c>
      <c r="I241" s="37">
        <f t="shared" si="140"/>
        <v>0</v>
      </c>
      <c r="J241" s="37">
        <f t="shared" si="155"/>
        <v>0</v>
      </c>
      <c r="K241" s="38">
        <f t="shared" si="133"/>
        <v>0</v>
      </c>
      <c r="L241" s="40"/>
      <c r="M241" s="35">
        <f t="shared" si="141"/>
        <v>62518</v>
      </c>
      <c r="N241" s="31">
        <f t="shared" si="156"/>
        <v>201</v>
      </c>
      <c r="O241" s="31">
        <f t="shared" si="142"/>
        <v>3</v>
      </c>
      <c r="P241" s="31">
        <f t="shared" si="157"/>
        <v>2071</v>
      </c>
      <c r="Q241" s="31" t="str">
        <f t="shared" si="143"/>
        <v>32071</v>
      </c>
      <c r="R241" s="36">
        <f t="shared" si="158"/>
        <v>0</v>
      </c>
      <c r="S241" s="37">
        <f t="shared" si="159"/>
        <v>0</v>
      </c>
      <c r="T241" s="37">
        <f t="shared" si="136"/>
        <v>0</v>
      </c>
      <c r="U241" s="37">
        <f t="shared" si="160"/>
        <v>0</v>
      </c>
      <c r="V241" s="38">
        <f t="shared" si="161"/>
        <v>0</v>
      </c>
      <c r="W241" s="34"/>
      <c r="X241" s="30">
        <f t="shared" si="162"/>
        <v>51044</v>
      </c>
      <c r="Y241" s="31">
        <f t="shared" si="163"/>
        <v>201</v>
      </c>
      <c r="Z241" s="31">
        <f t="shared" si="144"/>
        <v>10</v>
      </c>
      <c r="AA241" s="31">
        <f t="shared" si="164"/>
        <v>2039</v>
      </c>
      <c r="AB241" s="31" t="str">
        <f t="shared" si="145"/>
        <v>102039</v>
      </c>
      <c r="AC241" s="36">
        <f t="shared" si="135"/>
        <v>0</v>
      </c>
      <c r="AD241" s="37">
        <f t="shared" si="165"/>
        <v>0</v>
      </c>
      <c r="AE241" s="37">
        <f t="shared" si="146"/>
        <v>0</v>
      </c>
      <c r="AF241" s="37">
        <f t="shared" si="166"/>
        <v>0</v>
      </c>
      <c r="AG241" s="38">
        <f t="shared" si="134"/>
        <v>0</v>
      </c>
      <c r="AH241" s="40"/>
      <c r="AI241" s="35">
        <f t="shared" si="147"/>
        <v>63280</v>
      </c>
      <c r="AJ241" s="31">
        <f t="shared" si="167"/>
        <v>201</v>
      </c>
      <c r="AK241" s="31">
        <f t="shared" si="148"/>
        <v>4</v>
      </c>
      <c r="AL241" s="31">
        <f t="shared" si="168"/>
        <v>2073</v>
      </c>
      <c r="AM241" s="31" t="str">
        <f t="shared" si="149"/>
        <v>42073</v>
      </c>
      <c r="AN241" s="36">
        <f t="shared" si="169"/>
        <v>0</v>
      </c>
      <c r="AO241" s="37">
        <f t="shared" si="170"/>
        <v>0</v>
      </c>
      <c r="AP241" s="37">
        <f t="shared" si="137"/>
        <v>0</v>
      </c>
      <c r="AQ241" s="37">
        <f t="shared" si="171"/>
        <v>0</v>
      </c>
      <c r="AR241" s="38">
        <f t="shared" si="172"/>
        <v>0</v>
      </c>
      <c r="AS241" s="34"/>
    </row>
    <row r="242" spans="2:45" outlineLevel="1" x14ac:dyDescent="0.2">
      <c r="B242" s="30">
        <f t="shared" si="150"/>
        <v>51075</v>
      </c>
      <c r="C242" s="31">
        <f t="shared" si="151"/>
        <v>202</v>
      </c>
      <c r="D242" s="31">
        <f t="shared" si="138"/>
        <v>11</v>
      </c>
      <c r="E242" s="31">
        <f t="shared" si="152"/>
        <v>2039</v>
      </c>
      <c r="F242" s="31" t="str">
        <f t="shared" si="139"/>
        <v>112039</v>
      </c>
      <c r="G242" s="36">
        <f t="shared" si="153"/>
        <v>0</v>
      </c>
      <c r="H242" s="37">
        <f t="shared" si="154"/>
        <v>0</v>
      </c>
      <c r="I242" s="37">
        <f t="shared" si="140"/>
        <v>0</v>
      </c>
      <c r="J242" s="37">
        <f t="shared" si="155"/>
        <v>0</v>
      </c>
      <c r="K242" s="38">
        <f t="shared" si="133"/>
        <v>0</v>
      </c>
      <c r="L242" s="40"/>
      <c r="M242" s="35">
        <f t="shared" si="141"/>
        <v>62610</v>
      </c>
      <c r="N242" s="31">
        <f t="shared" si="156"/>
        <v>202</v>
      </c>
      <c r="O242" s="31">
        <f t="shared" si="142"/>
        <v>6</v>
      </c>
      <c r="P242" s="31">
        <f t="shared" si="157"/>
        <v>2071</v>
      </c>
      <c r="Q242" s="31" t="str">
        <f t="shared" si="143"/>
        <v>62071</v>
      </c>
      <c r="R242" s="36">
        <f t="shared" si="158"/>
        <v>0</v>
      </c>
      <c r="S242" s="37">
        <f t="shared" si="159"/>
        <v>0</v>
      </c>
      <c r="T242" s="37">
        <f t="shared" si="136"/>
        <v>0</v>
      </c>
      <c r="U242" s="37">
        <f t="shared" si="160"/>
        <v>0</v>
      </c>
      <c r="V242" s="38">
        <f t="shared" si="161"/>
        <v>0</v>
      </c>
      <c r="W242" s="34"/>
      <c r="X242" s="30">
        <f t="shared" si="162"/>
        <v>51075</v>
      </c>
      <c r="Y242" s="31">
        <f t="shared" si="163"/>
        <v>202</v>
      </c>
      <c r="Z242" s="31">
        <f t="shared" si="144"/>
        <v>11</v>
      </c>
      <c r="AA242" s="31">
        <f t="shared" si="164"/>
        <v>2039</v>
      </c>
      <c r="AB242" s="31" t="str">
        <f t="shared" si="145"/>
        <v>112039</v>
      </c>
      <c r="AC242" s="36">
        <f t="shared" si="135"/>
        <v>0</v>
      </c>
      <c r="AD242" s="37">
        <f t="shared" si="165"/>
        <v>0</v>
      </c>
      <c r="AE242" s="37">
        <f t="shared" si="146"/>
        <v>0</v>
      </c>
      <c r="AF242" s="37">
        <f t="shared" si="166"/>
        <v>0</v>
      </c>
      <c r="AG242" s="38">
        <f t="shared" si="134"/>
        <v>0</v>
      </c>
      <c r="AH242" s="40"/>
      <c r="AI242" s="35">
        <f t="shared" si="147"/>
        <v>63371</v>
      </c>
      <c r="AJ242" s="31">
        <f t="shared" si="167"/>
        <v>202</v>
      </c>
      <c r="AK242" s="31">
        <f t="shared" si="148"/>
        <v>7</v>
      </c>
      <c r="AL242" s="31">
        <f t="shared" si="168"/>
        <v>2073</v>
      </c>
      <c r="AM242" s="31" t="str">
        <f t="shared" si="149"/>
        <v>72073</v>
      </c>
      <c r="AN242" s="36">
        <f t="shared" si="169"/>
        <v>0</v>
      </c>
      <c r="AO242" s="37">
        <f t="shared" si="170"/>
        <v>0</v>
      </c>
      <c r="AP242" s="37">
        <f t="shared" si="137"/>
        <v>0</v>
      </c>
      <c r="AQ242" s="37">
        <f t="shared" si="171"/>
        <v>0</v>
      </c>
      <c r="AR242" s="38">
        <f t="shared" si="172"/>
        <v>0</v>
      </c>
      <c r="AS242" s="34"/>
    </row>
    <row r="243" spans="2:45" outlineLevel="1" x14ac:dyDescent="0.2">
      <c r="B243" s="30">
        <f t="shared" si="150"/>
        <v>51105</v>
      </c>
      <c r="C243" s="31">
        <f t="shared" si="151"/>
        <v>203</v>
      </c>
      <c r="D243" s="31">
        <f t="shared" si="138"/>
        <v>12</v>
      </c>
      <c r="E243" s="31">
        <f t="shared" si="152"/>
        <v>2039</v>
      </c>
      <c r="F243" s="31" t="str">
        <f t="shared" si="139"/>
        <v>122039</v>
      </c>
      <c r="G243" s="36">
        <f t="shared" si="153"/>
        <v>0</v>
      </c>
      <c r="H243" s="37">
        <f t="shared" si="154"/>
        <v>0</v>
      </c>
      <c r="I243" s="37">
        <f t="shared" si="140"/>
        <v>0</v>
      </c>
      <c r="J243" s="37">
        <f t="shared" si="155"/>
        <v>0</v>
      </c>
      <c r="K243" s="38">
        <f t="shared" si="133"/>
        <v>0</v>
      </c>
      <c r="L243" s="40"/>
      <c r="M243" s="35">
        <f t="shared" si="141"/>
        <v>62702</v>
      </c>
      <c r="N243" s="31">
        <f t="shared" si="156"/>
        <v>203</v>
      </c>
      <c r="O243" s="31">
        <f t="shared" si="142"/>
        <v>9</v>
      </c>
      <c r="P243" s="31">
        <f t="shared" si="157"/>
        <v>2071</v>
      </c>
      <c r="Q243" s="31" t="str">
        <f t="shared" si="143"/>
        <v>92071</v>
      </c>
      <c r="R243" s="36">
        <f t="shared" si="158"/>
        <v>0</v>
      </c>
      <c r="S243" s="37">
        <f t="shared" si="159"/>
        <v>0</v>
      </c>
      <c r="T243" s="37">
        <f t="shared" si="136"/>
        <v>0</v>
      </c>
      <c r="U243" s="37">
        <f t="shared" si="160"/>
        <v>0</v>
      </c>
      <c r="V243" s="38">
        <f t="shared" si="161"/>
        <v>0</v>
      </c>
      <c r="W243" s="34"/>
      <c r="X243" s="30">
        <f t="shared" si="162"/>
        <v>51105</v>
      </c>
      <c r="Y243" s="31">
        <f t="shared" si="163"/>
        <v>203</v>
      </c>
      <c r="Z243" s="31">
        <f t="shared" si="144"/>
        <v>12</v>
      </c>
      <c r="AA243" s="31">
        <f t="shared" si="164"/>
        <v>2039</v>
      </c>
      <c r="AB243" s="31" t="str">
        <f t="shared" si="145"/>
        <v>122039</v>
      </c>
      <c r="AC243" s="36">
        <f t="shared" si="135"/>
        <v>0</v>
      </c>
      <c r="AD243" s="37">
        <f t="shared" si="165"/>
        <v>0</v>
      </c>
      <c r="AE243" s="37">
        <f t="shared" si="146"/>
        <v>0</v>
      </c>
      <c r="AF243" s="37">
        <f t="shared" si="166"/>
        <v>0</v>
      </c>
      <c r="AG243" s="38">
        <f t="shared" si="134"/>
        <v>0</v>
      </c>
      <c r="AH243" s="40"/>
      <c r="AI243" s="35">
        <f t="shared" si="147"/>
        <v>63463</v>
      </c>
      <c r="AJ243" s="31">
        <f t="shared" si="167"/>
        <v>203</v>
      </c>
      <c r="AK243" s="31">
        <f t="shared" si="148"/>
        <v>10</v>
      </c>
      <c r="AL243" s="31">
        <f t="shared" si="168"/>
        <v>2073</v>
      </c>
      <c r="AM243" s="31" t="str">
        <f t="shared" si="149"/>
        <v>102073</v>
      </c>
      <c r="AN243" s="36">
        <f t="shared" si="169"/>
        <v>0</v>
      </c>
      <c r="AO243" s="37">
        <f t="shared" si="170"/>
        <v>0</v>
      </c>
      <c r="AP243" s="37">
        <f t="shared" si="137"/>
        <v>0</v>
      </c>
      <c r="AQ243" s="37">
        <f t="shared" si="171"/>
        <v>0</v>
      </c>
      <c r="AR243" s="38">
        <f t="shared" si="172"/>
        <v>0</v>
      </c>
      <c r="AS243" s="34"/>
    </row>
    <row r="244" spans="2:45" outlineLevel="1" x14ac:dyDescent="0.2">
      <c r="B244" s="30">
        <f t="shared" si="150"/>
        <v>51136</v>
      </c>
      <c r="C244" s="31">
        <f t="shared" si="151"/>
        <v>204</v>
      </c>
      <c r="D244" s="31">
        <f t="shared" si="138"/>
        <v>1</v>
      </c>
      <c r="E244" s="31">
        <f t="shared" si="152"/>
        <v>2040</v>
      </c>
      <c r="F244" s="31" t="str">
        <f t="shared" si="139"/>
        <v>12040</v>
      </c>
      <c r="G244" s="36">
        <f t="shared" si="153"/>
        <v>0</v>
      </c>
      <c r="H244" s="37">
        <f t="shared" si="154"/>
        <v>0</v>
      </c>
      <c r="I244" s="37">
        <f t="shared" si="140"/>
        <v>0</v>
      </c>
      <c r="J244" s="37">
        <f t="shared" si="155"/>
        <v>0</v>
      </c>
      <c r="K244" s="38">
        <f t="shared" ref="K244:K291" si="173">H244+I244</f>
        <v>0</v>
      </c>
      <c r="L244" s="40"/>
      <c r="M244" s="35">
        <f t="shared" si="141"/>
        <v>62793</v>
      </c>
      <c r="N244" s="31">
        <f t="shared" si="156"/>
        <v>204</v>
      </c>
      <c r="O244" s="31">
        <f t="shared" si="142"/>
        <v>12</v>
      </c>
      <c r="P244" s="31">
        <f t="shared" si="157"/>
        <v>2071</v>
      </c>
      <c r="Q244" s="31" t="str">
        <f t="shared" si="143"/>
        <v>122071</v>
      </c>
      <c r="R244" s="36">
        <f t="shared" si="158"/>
        <v>0</v>
      </c>
      <c r="S244" s="37">
        <f t="shared" si="159"/>
        <v>0</v>
      </c>
      <c r="T244" s="37">
        <f t="shared" si="136"/>
        <v>0</v>
      </c>
      <c r="U244" s="37">
        <f t="shared" si="160"/>
        <v>0</v>
      </c>
      <c r="V244" s="38">
        <f t="shared" si="161"/>
        <v>0</v>
      </c>
      <c r="W244" s="34"/>
      <c r="X244" s="30">
        <f t="shared" si="162"/>
        <v>51136</v>
      </c>
      <c r="Y244" s="31">
        <f t="shared" si="163"/>
        <v>204</v>
      </c>
      <c r="Z244" s="31">
        <f t="shared" si="144"/>
        <v>1</v>
      </c>
      <c r="AA244" s="31">
        <f t="shared" si="164"/>
        <v>2040</v>
      </c>
      <c r="AB244" s="31" t="str">
        <f t="shared" si="145"/>
        <v>12040</v>
      </c>
      <c r="AC244" s="36">
        <f t="shared" si="135"/>
        <v>0</v>
      </c>
      <c r="AD244" s="37">
        <f t="shared" si="165"/>
        <v>0</v>
      </c>
      <c r="AE244" s="37">
        <f t="shared" si="146"/>
        <v>0</v>
      </c>
      <c r="AF244" s="37">
        <f t="shared" si="166"/>
        <v>0</v>
      </c>
      <c r="AG244" s="38">
        <f t="shared" ref="AG244:AG291" si="174">AD244+AE244</f>
        <v>0</v>
      </c>
      <c r="AH244" s="40"/>
      <c r="AI244" s="35">
        <f t="shared" si="147"/>
        <v>63555</v>
      </c>
      <c r="AJ244" s="31">
        <f t="shared" si="167"/>
        <v>204</v>
      </c>
      <c r="AK244" s="31">
        <f t="shared" si="148"/>
        <v>1</v>
      </c>
      <c r="AL244" s="31">
        <f t="shared" si="168"/>
        <v>2074</v>
      </c>
      <c r="AM244" s="31" t="str">
        <f t="shared" si="149"/>
        <v>12074</v>
      </c>
      <c r="AN244" s="36">
        <f t="shared" si="169"/>
        <v>0</v>
      </c>
      <c r="AO244" s="37">
        <f t="shared" si="170"/>
        <v>0</v>
      </c>
      <c r="AP244" s="37">
        <f t="shared" si="137"/>
        <v>0</v>
      </c>
      <c r="AQ244" s="37">
        <f t="shared" si="171"/>
        <v>0</v>
      </c>
      <c r="AR244" s="38">
        <f t="shared" si="172"/>
        <v>0</v>
      </c>
      <c r="AS244" s="34"/>
    </row>
    <row r="245" spans="2:45" outlineLevel="1" x14ac:dyDescent="0.2">
      <c r="B245" s="30">
        <f t="shared" si="150"/>
        <v>51167</v>
      </c>
      <c r="C245" s="31">
        <f t="shared" si="151"/>
        <v>205</v>
      </c>
      <c r="D245" s="31">
        <f t="shared" si="138"/>
        <v>2</v>
      </c>
      <c r="E245" s="31">
        <f t="shared" si="152"/>
        <v>2040</v>
      </c>
      <c r="F245" s="31" t="str">
        <f t="shared" si="139"/>
        <v>22040</v>
      </c>
      <c r="G245" s="36">
        <f t="shared" si="153"/>
        <v>0</v>
      </c>
      <c r="H245" s="37">
        <f t="shared" si="154"/>
        <v>0</v>
      </c>
      <c r="I245" s="37">
        <f t="shared" si="140"/>
        <v>0</v>
      </c>
      <c r="J245" s="37">
        <f t="shared" si="155"/>
        <v>0</v>
      </c>
      <c r="K245" s="38">
        <f t="shared" si="173"/>
        <v>0</v>
      </c>
      <c r="L245" s="34"/>
      <c r="M245" s="35">
        <f t="shared" si="141"/>
        <v>62884</v>
      </c>
      <c r="N245" s="31">
        <f t="shared" si="156"/>
        <v>205</v>
      </c>
      <c r="O245" s="31">
        <f t="shared" si="142"/>
        <v>3</v>
      </c>
      <c r="P245" s="31">
        <f t="shared" si="157"/>
        <v>2072</v>
      </c>
      <c r="Q245" s="31" t="str">
        <f t="shared" si="143"/>
        <v>32072</v>
      </c>
      <c r="R245" s="36">
        <f t="shared" si="158"/>
        <v>0</v>
      </c>
      <c r="S245" s="37">
        <f t="shared" si="159"/>
        <v>0</v>
      </c>
      <c r="T245" s="37">
        <f t="shared" si="136"/>
        <v>0</v>
      </c>
      <c r="U245" s="37">
        <f t="shared" si="160"/>
        <v>0</v>
      </c>
      <c r="V245" s="38">
        <f t="shared" si="161"/>
        <v>0</v>
      </c>
      <c r="W245" s="34"/>
      <c r="X245" s="30">
        <f t="shared" si="162"/>
        <v>51167</v>
      </c>
      <c r="Y245" s="31">
        <f t="shared" si="163"/>
        <v>205</v>
      </c>
      <c r="Z245" s="31">
        <f t="shared" si="144"/>
        <v>2</v>
      </c>
      <c r="AA245" s="31">
        <f t="shared" si="164"/>
        <v>2040</v>
      </c>
      <c r="AB245" s="31" t="str">
        <f t="shared" si="145"/>
        <v>22040</v>
      </c>
      <c r="AC245" s="36">
        <f t="shared" si="135"/>
        <v>0</v>
      </c>
      <c r="AD245" s="37">
        <f t="shared" si="165"/>
        <v>0</v>
      </c>
      <c r="AE245" s="37">
        <f t="shared" si="146"/>
        <v>0</v>
      </c>
      <c r="AF245" s="37">
        <f t="shared" si="166"/>
        <v>0</v>
      </c>
      <c r="AG245" s="38">
        <f t="shared" si="174"/>
        <v>0</v>
      </c>
      <c r="AH245" s="34"/>
      <c r="AI245" s="35">
        <f t="shared" si="147"/>
        <v>63645</v>
      </c>
      <c r="AJ245" s="31">
        <f t="shared" si="167"/>
        <v>205</v>
      </c>
      <c r="AK245" s="31">
        <f t="shared" si="148"/>
        <v>4</v>
      </c>
      <c r="AL245" s="31">
        <f t="shared" si="168"/>
        <v>2074</v>
      </c>
      <c r="AM245" s="31" t="str">
        <f t="shared" si="149"/>
        <v>42074</v>
      </c>
      <c r="AN245" s="36">
        <f t="shared" si="169"/>
        <v>0</v>
      </c>
      <c r="AO245" s="37">
        <f t="shared" si="170"/>
        <v>0</v>
      </c>
      <c r="AP245" s="37">
        <f t="shared" si="137"/>
        <v>0</v>
      </c>
      <c r="AQ245" s="37">
        <f t="shared" si="171"/>
        <v>0</v>
      </c>
      <c r="AR245" s="38">
        <f t="shared" si="172"/>
        <v>0</v>
      </c>
      <c r="AS245" s="34"/>
    </row>
    <row r="246" spans="2:45" outlineLevel="1" x14ac:dyDescent="0.2">
      <c r="B246" s="30">
        <f t="shared" si="150"/>
        <v>51196</v>
      </c>
      <c r="C246" s="31">
        <f t="shared" si="151"/>
        <v>206</v>
      </c>
      <c r="D246" s="31">
        <f t="shared" si="138"/>
        <v>3</v>
      </c>
      <c r="E246" s="31">
        <f t="shared" si="152"/>
        <v>2040</v>
      </c>
      <c r="F246" s="31" t="str">
        <f t="shared" si="139"/>
        <v>32040</v>
      </c>
      <c r="G246" s="36">
        <f t="shared" si="153"/>
        <v>0</v>
      </c>
      <c r="H246" s="37">
        <f t="shared" si="154"/>
        <v>0</v>
      </c>
      <c r="I246" s="37">
        <f t="shared" si="140"/>
        <v>0</v>
      </c>
      <c r="J246" s="37">
        <f t="shared" si="155"/>
        <v>0</v>
      </c>
      <c r="K246" s="38">
        <f t="shared" si="173"/>
        <v>0</v>
      </c>
      <c r="L246" s="34"/>
      <c r="M246" s="35">
        <f t="shared" si="141"/>
        <v>62976</v>
      </c>
      <c r="N246" s="31">
        <f t="shared" si="156"/>
        <v>206</v>
      </c>
      <c r="O246" s="31">
        <f t="shared" si="142"/>
        <v>6</v>
      </c>
      <c r="P246" s="31">
        <f t="shared" si="157"/>
        <v>2072</v>
      </c>
      <c r="Q246" s="31" t="str">
        <f t="shared" si="143"/>
        <v>62072</v>
      </c>
      <c r="R246" s="36">
        <f t="shared" si="158"/>
        <v>0</v>
      </c>
      <c r="S246" s="37">
        <f t="shared" si="159"/>
        <v>0</v>
      </c>
      <c r="T246" s="37">
        <f t="shared" si="136"/>
        <v>0</v>
      </c>
      <c r="U246" s="37">
        <f t="shared" si="160"/>
        <v>0</v>
      </c>
      <c r="V246" s="38">
        <f t="shared" si="161"/>
        <v>0</v>
      </c>
      <c r="W246" s="34"/>
      <c r="X246" s="30">
        <f t="shared" si="162"/>
        <v>51196</v>
      </c>
      <c r="Y246" s="31">
        <f t="shared" si="163"/>
        <v>206</v>
      </c>
      <c r="Z246" s="31">
        <f t="shared" si="144"/>
        <v>3</v>
      </c>
      <c r="AA246" s="31">
        <f t="shared" si="164"/>
        <v>2040</v>
      </c>
      <c r="AB246" s="31" t="str">
        <f t="shared" si="145"/>
        <v>32040</v>
      </c>
      <c r="AC246" s="36">
        <f t="shared" si="135"/>
        <v>0</v>
      </c>
      <c r="AD246" s="37">
        <f t="shared" si="165"/>
        <v>0</v>
      </c>
      <c r="AE246" s="37">
        <f t="shared" si="146"/>
        <v>0</v>
      </c>
      <c r="AF246" s="37">
        <f t="shared" si="166"/>
        <v>0</v>
      </c>
      <c r="AG246" s="38">
        <f t="shared" si="174"/>
        <v>0</v>
      </c>
      <c r="AH246" s="34"/>
      <c r="AI246" s="35">
        <f t="shared" si="147"/>
        <v>63736</v>
      </c>
      <c r="AJ246" s="31">
        <f t="shared" si="167"/>
        <v>206</v>
      </c>
      <c r="AK246" s="31">
        <f t="shared" si="148"/>
        <v>7</v>
      </c>
      <c r="AL246" s="31">
        <f t="shared" si="168"/>
        <v>2074</v>
      </c>
      <c r="AM246" s="31" t="str">
        <f t="shared" si="149"/>
        <v>72074</v>
      </c>
      <c r="AN246" s="36">
        <f t="shared" si="169"/>
        <v>0</v>
      </c>
      <c r="AO246" s="37">
        <f t="shared" si="170"/>
        <v>0</v>
      </c>
      <c r="AP246" s="37">
        <f t="shared" si="137"/>
        <v>0</v>
      </c>
      <c r="AQ246" s="37">
        <f t="shared" si="171"/>
        <v>0</v>
      </c>
      <c r="AR246" s="38">
        <f t="shared" si="172"/>
        <v>0</v>
      </c>
      <c r="AS246" s="34"/>
    </row>
    <row r="247" spans="2:45" outlineLevel="1" x14ac:dyDescent="0.2">
      <c r="B247" s="30">
        <f t="shared" si="150"/>
        <v>51227</v>
      </c>
      <c r="C247" s="31">
        <f t="shared" si="151"/>
        <v>207</v>
      </c>
      <c r="D247" s="31">
        <f t="shared" si="138"/>
        <v>4</v>
      </c>
      <c r="E247" s="31">
        <f t="shared" si="152"/>
        <v>2040</v>
      </c>
      <c r="F247" s="31" t="str">
        <f t="shared" si="139"/>
        <v>42040</v>
      </c>
      <c r="G247" s="36">
        <f t="shared" si="153"/>
        <v>0</v>
      </c>
      <c r="H247" s="37">
        <f t="shared" si="154"/>
        <v>0</v>
      </c>
      <c r="I247" s="37">
        <f t="shared" si="140"/>
        <v>0</v>
      </c>
      <c r="J247" s="37">
        <f t="shared" si="155"/>
        <v>0</v>
      </c>
      <c r="K247" s="38">
        <f t="shared" si="173"/>
        <v>0</v>
      </c>
      <c r="L247" s="34"/>
      <c r="M247" s="35">
        <f t="shared" si="141"/>
        <v>63068</v>
      </c>
      <c r="N247" s="31">
        <f t="shared" si="156"/>
        <v>207</v>
      </c>
      <c r="O247" s="31">
        <f t="shared" si="142"/>
        <v>9</v>
      </c>
      <c r="P247" s="31">
        <f t="shared" si="157"/>
        <v>2072</v>
      </c>
      <c r="Q247" s="31" t="str">
        <f t="shared" si="143"/>
        <v>92072</v>
      </c>
      <c r="R247" s="36">
        <f t="shared" si="158"/>
        <v>0</v>
      </c>
      <c r="S247" s="37">
        <f t="shared" si="159"/>
        <v>0</v>
      </c>
      <c r="T247" s="37">
        <f t="shared" si="136"/>
        <v>0</v>
      </c>
      <c r="U247" s="37">
        <f t="shared" si="160"/>
        <v>0</v>
      </c>
      <c r="V247" s="38">
        <f t="shared" si="161"/>
        <v>0</v>
      </c>
      <c r="W247" s="34"/>
      <c r="X247" s="30">
        <f t="shared" si="162"/>
        <v>51227</v>
      </c>
      <c r="Y247" s="31">
        <f t="shared" si="163"/>
        <v>207</v>
      </c>
      <c r="Z247" s="31">
        <f t="shared" si="144"/>
        <v>4</v>
      </c>
      <c r="AA247" s="31">
        <f t="shared" si="164"/>
        <v>2040</v>
      </c>
      <c r="AB247" s="31" t="str">
        <f t="shared" si="145"/>
        <v>42040</v>
      </c>
      <c r="AC247" s="36">
        <f t="shared" si="135"/>
        <v>0</v>
      </c>
      <c r="AD247" s="37">
        <f t="shared" si="165"/>
        <v>0</v>
      </c>
      <c r="AE247" s="37">
        <f t="shared" si="146"/>
        <v>0</v>
      </c>
      <c r="AF247" s="37">
        <f t="shared" si="166"/>
        <v>0</v>
      </c>
      <c r="AG247" s="38">
        <f t="shared" si="174"/>
        <v>0</v>
      </c>
      <c r="AH247" s="34"/>
      <c r="AI247" s="35">
        <f t="shared" si="147"/>
        <v>63828</v>
      </c>
      <c r="AJ247" s="31">
        <f t="shared" si="167"/>
        <v>207</v>
      </c>
      <c r="AK247" s="31">
        <f t="shared" si="148"/>
        <v>10</v>
      </c>
      <c r="AL247" s="31">
        <f t="shared" si="168"/>
        <v>2074</v>
      </c>
      <c r="AM247" s="31" t="str">
        <f t="shared" si="149"/>
        <v>102074</v>
      </c>
      <c r="AN247" s="36">
        <f t="shared" si="169"/>
        <v>0</v>
      </c>
      <c r="AO247" s="37">
        <f t="shared" si="170"/>
        <v>0</v>
      </c>
      <c r="AP247" s="37">
        <f t="shared" si="137"/>
        <v>0</v>
      </c>
      <c r="AQ247" s="37">
        <f t="shared" si="171"/>
        <v>0</v>
      </c>
      <c r="AR247" s="38">
        <f t="shared" si="172"/>
        <v>0</v>
      </c>
      <c r="AS247" s="34"/>
    </row>
    <row r="248" spans="2:45" outlineLevel="1" x14ac:dyDescent="0.2">
      <c r="B248" s="30">
        <f t="shared" si="150"/>
        <v>51257</v>
      </c>
      <c r="C248" s="31">
        <f t="shared" si="151"/>
        <v>208</v>
      </c>
      <c r="D248" s="31">
        <f t="shared" si="138"/>
        <v>5</v>
      </c>
      <c r="E248" s="31">
        <f t="shared" si="152"/>
        <v>2040</v>
      </c>
      <c r="F248" s="31" t="str">
        <f t="shared" si="139"/>
        <v>52040</v>
      </c>
      <c r="G248" s="36">
        <f t="shared" si="153"/>
        <v>0</v>
      </c>
      <c r="H248" s="37">
        <f t="shared" si="154"/>
        <v>0</v>
      </c>
      <c r="I248" s="37">
        <f t="shared" si="140"/>
        <v>0</v>
      </c>
      <c r="J248" s="37">
        <f t="shared" si="155"/>
        <v>0</v>
      </c>
      <c r="K248" s="38">
        <f t="shared" si="173"/>
        <v>0</v>
      </c>
      <c r="L248" s="34"/>
      <c r="M248" s="35">
        <f t="shared" si="141"/>
        <v>63159</v>
      </c>
      <c r="N248" s="31">
        <f t="shared" si="156"/>
        <v>208</v>
      </c>
      <c r="O248" s="31">
        <f t="shared" si="142"/>
        <v>12</v>
      </c>
      <c r="P248" s="31">
        <f t="shared" si="157"/>
        <v>2072</v>
      </c>
      <c r="Q248" s="31" t="str">
        <f t="shared" si="143"/>
        <v>122072</v>
      </c>
      <c r="R248" s="36">
        <f t="shared" si="158"/>
        <v>0</v>
      </c>
      <c r="S248" s="37">
        <f t="shared" si="159"/>
        <v>0</v>
      </c>
      <c r="T248" s="37">
        <f t="shared" si="136"/>
        <v>0</v>
      </c>
      <c r="U248" s="37">
        <f t="shared" si="160"/>
        <v>0</v>
      </c>
      <c r="V248" s="38">
        <f t="shared" si="161"/>
        <v>0</v>
      </c>
      <c r="W248" s="34"/>
      <c r="X248" s="30">
        <f t="shared" si="162"/>
        <v>51257</v>
      </c>
      <c r="Y248" s="31">
        <f t="shared" si="163"/>
        <v>208</v>
      </c>
      <c r="Z248" s="31">
        <f t="shared" si="144"/>
        <v>5</v>
      </c>
      <c r="AA248" s="31">
        <f t="shared" si="164"/>
        <v>2040</v>
      </c>
      <c r="AB248" s="31" t="str">
        <f t="shared" si="145"/>
        <v>52040</v>
      </c>
      <c r="AC248" s="36">
        <f t="shared" si="135"/>
        <v>0</v>
      </c>
      <c r="AD248" s="37">
        <f t="shared" si="165"/>
        <v>0</v>
      </c>
      <c r="AE248" s="37">
        <f t="shared" si="146"/>
        <v>0</v>
      </c>
      <c r="AF248" s="37">
        <f t="shared" si="166"/>
        <v>0</v>
      </c>
      <c r="AG248" s="38">
        <f t="shared" si="174"/>
        <v>0</v>
      </c>
      <c r="AH248" s="34"/>
      <c r="AI248" s="35">
        <f t="shared" si="147"/>
        <v>63920</v>
      </c>
      <c r="AJ248" s="31">
        <f t="shared" si="167"/>
        <v>208</v>
      </c>
      <c r="AK248" s="31">
        <f t="shared" si="148"/>
        <v>1</v>
      </c>
      <c r="AL248" s="31">
        <f t="shared" si="168"/>
        <v>2075</v>
      </c>
      <c r="AM248" s="31" t="str">
        <f t="shared" si="149"/>
        <v>12075</v>
      </c>
      <c r="AN248" s="36">
        <f t="shared" si="169"/>
        <v>0</v>
      </c>
      <c r="AO248" s="37">
        <f t="shared" si="170"/>
        <v>0</v>
      </c>
      <c r="AP248" s="37">
        <f t="shared" si="137"/>
        <v>0</v>
      </c>
      <c r="AQ248" s="37">
        <f t="shared" si="171"/>
        <v>0</v>
      </c>
      <c r="AR248" s="38">
        <f t="shared" si="172"/>
        <v>0</v>
      </c>
      <c r="AS248" s="34"/>
    </row>
    <row r="249" spans="2:45" outlineLevel="1" x14ac:dyDescent="0.2">
      <c r="B249" s="30">
        <f t="shared" si="150"/>
        <v>51288</v>
      </c>
      <c r="C249" s="31">
        <f t="shared" si="151"/>
        <v>209</v>
      </c>
      <c r="D249" s="31">
        <f t="shared" si="138"/>
        <v>6</v>
      </c>
      <c r="E249" s="31">
        <f t="shared" si="152"/>
        <v>2040</v>
      </c>
      <c r="F249" s="31" t="str">
        <f t="shared" si="139"/>
        <v>62040</v>
      </c>
      <c r="G249" s="36">
        <f t="shared" si="153"/>
        <v>0</v>
      </c>
      <c r="H249" s="37">
        <f t="shared" si="154"/>
        <v>0</v>
      </c>
      <c r="I249" s="37">
        <f t="shared" si="140"/>
        <v>0</v>
      </c>
      <c r="J249" s="37">
        <f t="shared" si="155"/>
        <v>0</v>
      </c>
      <c r="K249" s="38">
        <f t="shared" si="173"/>
        <v>0</v>
      </c>
      <c r="L249" s="34"/>
      <c r="M249" s="35">
        <f t="shared" si="141"/>
        <v>63249</v>
      </c>
      <c r="N249" s="31">
        <f t="shared" si="156"/>
        <v>209</v>
      </c>
      <c r="O249" s="31">
        <f t="shared" si="142"/>
        <v>3</v>
      </c>
      <c r="P249" s="31">
        <f t="shared" si="157"/>
        <v>2073</v>
      </c>
      <c r="Q249" s="31" t="str">
        <f t="shared" si="143"/>
        <v>32073</v>
      </c>
      <c r="R249" s="36">
        <f t="shared" si="158"/>
        <v>0</v>
      </c>
      <c r="S249" s="37">
        <f t="shared" si="159"/>
        <v>0</v>
      </c>
      <c r="T249" s="37">
        <f t="shared" si="136"/>
        <v>0</v>
      </c>
      <c r="U249" s="37">
        <f t="shared" si="160"/>
        <v>0</v>
      </c>
      <c r="V249" s="38">
        <f t="shared" si="161"/>
        <v>0</v>
      </c>
      <c r="W249" s="34"/>
      <c r="X249" s="30">
        <f t="shared" si="162"/>
        <v>51288</v>
      </c>
      <c r="Y249" s="31">
        <f t="shared" si="163"/>
        <v>209</v>
      </c>
      <c r="Z249" s="31">
        <f t="shared" si="144"/>
        <v>6</v>
      </c>
      <c r="AA249" s="31">
        <f t="shared" si="164"/>
        <v>2040</v>
      </c>
      <c r="AB249" s="31" t="str">
        <f t="shared" si="145"/>
        <v>62040</v>
      </c>
      <c r="AC249" s="36">
        <f t="shared" si="135"/>
        <v>0</v>
      </c>
      <c r="AD249" s="37">
        <f t="shared" si="165"/>
        <v>0</v>
      </c>
      <c r="AE249" s="37">
        <f t="shared" si="146"/>
        <v>0</v>
      </c>
      <c r="AF249" s="37">
        <f t="shared" si="166"/>
        <v>0</v>
      </c>
      <c r="AG249" s="38">
        <f t="shared" si="174"/>
        <v>0</v>
      </c>
      <c r="AH249" s="34"/>
      <c r="AI249" s="35">
        <f t="shared" si="147"/>
        <v>64010</v>
      </c>
      <c r="AJ249" s="31">
        <f t="shared" si="167"/>
        <v>209</v>
      </c>
      <c r="AK249" s="31">
        <f t="shared" si="148"/>
        <v>4</v>
      </c>
      <c r="AL249" s="31">
        <f t="shared" si="168"/>
        <v>2075</v>
      </c>
      <c r="AM249" s="31" t="str">
        <f t="shared" si="149"/>
        <v>42075</v>
      </c>
      <c r="AN249" s="36">
        <f t="shared" si="169"/>
        <v>0</v>
      </c>
      <c r="AO249" s="37">
        <f t="shared" si="170"/>
        <v>0</v>
      </c>
      <c r="AP249" s="37">
        <f t="shared" si="137"/>
        <v>0</v>
      </c>
      <c r="AQ249" s="37">
        <f t="shared" si="171"/>
        <v>0</v>
      </c>
      <c r="AR249" s="38">
        <f t="shared" si="172"/>
        <v>0</v>
      </c>
      <c r="AS249" s="34"/>
    </row>
    <row r="250" spans="2:45" outlineLevel="1" x14ac:dyDescent="0.2">
      <c r="B250" s="30">
        <f t="shared" si="150"/>
        <v>51318</v>
      </c>
      <c r="C250" s="31">
        <f t="shared" si="151"/>
        <v>210</v>
      </c>
      <c r="D250" s="31">
        <f t="shared" si="138"/>
        <v>7</v>
      </c>
      <c r="E250" s="31">
        <f t="shared" si="152"/>
        <v>2040</v>
      </c>
      <c r="F250" s="31" t="str">
        <f t="shared" si="139"/>
        <v>72040</v>
      </c>
      <c r="G250" s="36">
        <f t="shared" si="153"/>
        <v>0</v>
      </c>
      <c r="H250" s="37">
        <f t="shared" si="154"/>
        <v>0</v>
      </c>
      <c r="I250" s="37">
        <f t="shared" si="140"/>
        <v>0</v>
      </c>
      <c r="J250" s="37">
        <f t="shared" si="155"/>
        <v>0</v>
      </c>
      <c r="K250" s="38">
        <f t="shared" si="173"/>
        <v>0</v>
      </c>
      <c r="L250" s="34"/>
      <c r="M250" s="35">
        <f t="shared" si="141"/>
        <v>63341</v>
      </c>
      <c r="N250" s="31">
        <f t="shared" si="156"/>
        <v>210</v>
      </c>
      <c r="O250" s="31">
        <f t="shared" si="142"/>
        <v>6</v>
      </c>
      <c r="P250" s="31">
        <f t="shared" si="157"/>
        <v>2073</v>
      </c>
      <c r="Q250" s="31" t="str">
        <f t="shared" si="143"/>
        <v>62073</v>
      </c>
      <c r="R250" s="36">
        <f t="shared" si="158"/>
        <v>0</v>
      </c>
      <c r="S250" s="37">
        <f t="shared" si="159"/>
        <v>0</v>
      </c>
      <c r="T250" s="37">
        <f t="shared" si="136"/>
        <v>0</v>
      </c>
      <c r="U250" s="37">
        <f t="shared" si="160"/>
        <v>0</v>
      </c>
      <c r="V250" s="38">
        <f t="shared" si="161"/>
        <v>0</v>
      </c>
      <c r="W250" s="34"/>
      <c r="X250" s="30">
        <f t="shared" si="162"/>
        <v>51318</v>
      </c>
      <c r="Y250" s="31">
        <f t="shared" si="163"/>
        <v>210</v>
      </c>
      <c r="Z250" s="31">
        <f t="shared" si="144"/>
        <v>7</v>
      </c>
      <c r="AA250" s="31">
        <f t="shared" si="164"/>
        <v>2040</v>
      </c>
      <c r="AB250" s="31" t="str">
        <f t="shared" si="145"/>
        <v>72040</v>
      </c>
      <c r="AC250" s="36">
        <f t="shared" ref="AC250:AC291" si="175">IF(AF249&gt;=0,AF249,0)</f>
        <v>0</v>
      </c>
      <c r="AD250" s="37">
        <f t="shared" si="165"/>
        <v>0</v>
      </c>
      <c r="AE250" s="37">
        <f t="shared" si="146"/>
        <v>0</v>
      </c>
      <c r="AF250" s="37">
        <f t="shared" si="166"/>
        <v>0</v>
      </c>
      <c r="AG250" s="38">
        <f t="shared" si="174"/>
        <v>0</v>
      </c>
      <c r="AH250" s="34"/>
      <c r="AI250" s="35">
        <f t="shared" si="147"/>
        <v>64101</v>
      </c>
      <c r="AJ250" s="31">
        <f t="shared" si="167"/>
        <v>210</v>
      </c>
      <c r="AK250" s="31">
        <f t="shared" si="148"/>
        <v>7</v>
      </c>
      <c r="AL250" s="31">
        <f t="shared" si="168"/>
        <v>2075</v>
      </c>
      <c r="AM250" s="31" t="str">
        <f t="shared" si="149"/>
        <v>72075</v>
      </c>
      <c r="AN250" s="36">
        <f t="shared" si="169"/>
        <v>0</v>
      </c>
      <c r="AO250" s="37">
        <f t="shared" si="170"/>
        <v>0</v>
      </c>
      <c r="AP250" s="37">
        <f t="shared" si="137"/>
        <v>0</v>
      </c>
      <c r="AQ250" s="37">
        <f t="shared" si="171"/>
        <v>0</v>
      </c>
      <c r="AR250" s="38">
        <f t="shared" si="172"/>
        <v>0</v>
      </c>
      <c r="AS250" s="34"/>
    </row>
    <row r="251" spans="2:45" outlineLevel="1" x14ac:dyDescent="0.2">
      <c r="B251" s="30">
        <f t="shared" si="150"/>
        <v>51349</v>
      </c>
      <c r="C251" s="31">
        <f t="shared" si="151"/>
        <v>211</v>
      </c>
      <c r="D251" s="31">
        <f t="shared" si="138"/>
        <v>8</v>
      </c>
      <c r="E251" s="31">
        <f t="shared" si="152"/>
        <v>2040</v>
      </c>
      <c r="F251" s="31" t="str">
        <f t="shared" si="139"/>
        <v>82040</v>
      </c>
      <c r="G251" s="36">
        <f t="shared" si="153"/>
        <v>0</v>
      </c>
      <c r="H251" s="37">
        <f t="shared" si="154"/>
        <v>0</v>
      </c>
      <c r="I251" s="37">
        <f t="shared" si="140"/>
        <v>0</v>
      </c>
      <c r="J251" s="37">
        <f t="shared" si="155"/>
        <v>0</v>
      </c>
      <c r="K251" s="38">
        <f t="shared" si="173"/>
        <v>0</v>
      </c>
      <c r="L251" s="34"/>
      <c r="M251" s="35">
        <f t="shared" si="141"/>
        <v>63433</v>
      </c>
      <c r="N251" s="31">
        <f t="shared" si="156"/>
        <v>211</v>
      </c>
      <c r="O251" s="31">
        <f t="shared" si="142"/>
        <v>9</v>
      </c>
      <c r="P251" s="31">
        <f t="shared" si="157"/>
        <v>2073</v>
      </c>
      <c r="Q251" s="31" t="str">
        <f t="shared" si="143"/>
        <v>92073</v>
      </c>
      <c r="R251" s="36">
        <f t="shared" si="158"/>
        <v>0</v>
      </c>
      <c r="S251" s="37">
        <f t="shared" si="159"/>
        <v>0</v>
      </c>
      <c r="T251" s="37">
        <f t="shared" si="136"/>
        <v>0</v>
      </c>
      <c r="U251" s="37">
        <f t="shared" si="160"/>
        <v>0</v>
      </c>
      <c r="V251" s="38">
        <f t="shared" si="161"/>
        <v>0</v>
      </c>
      <c r="W251" s="34"/>
      <c r="X251" s="30">
        <f t="shared" si="162"/>
        <v>51349</v>
      </c>
      <c r="Y251" s="31">
        <f t="shared" si="163"/>
        <v>211</v>
      </c>
      <c r="Z251" s="31">
        <f t="shared" si="144"/>
        <v>8</v>
      </c>
      <c r="AA251" s="31">
        <f t="shared" si="164"/>
        <v>2040</v>
      </c>
      <c r="AB251" s="31" t="str">
        <f t="shared" si="145"/>
        <v>82040</v>
      </c>
      <c r="AC251" s="36">
        <f t="shared" si="175"/>
        <v>0</v>
      </c>
      <c r="AD251" s="37">
        <f t="shared" si="165"/>
        <v>0</v>
      </c>
      <c r="AE251" s="37">
        <f t="shared" si="146"/>
        <v>0</v>
      </c>
      <c r="AF251" s="37">
        <f t="shared" si="166"/>
        <v>0</v>
      </c>
      <c r="AG251" s="38">
        <f t="shared" si="174"/>
        <v>0</v>
      </c>
      <c r="AH251" s="34"/>
      <c r="AI251" s="35">
        <f t="shared" si="147"/>
        <v>64193</v>
      </c>
      <c r="AJ251" s="31">
        <f t="shared" si="167"/>
        <v>211</v>
      </c>
      <c r="AK251" s="31">
        <f t="shared" si="148"/>
        <v>10</v>
      </c>
      <c r="AL251" s="31">
        <f t="shared" si="168"/>
        <v>2075</v>
      </c>
      <c r="AM251" s="31" t="str">
        <f t="shared" si="149"/>
        <v>102075</v>
      </c>
      <c r="AN251" s="36">
        <f t="shared" si="169"/>
        <v>0</v>
      </c>
      <c r="AO251" s="37">
        <f t="shared" si="170"/>
        <v>0</v>
      </c>
      <c r="AP251" s="37">
        <f t="shared" si="137"/>
        <v>0</v>
      </c>
      <c r="AQ251" s="37">
        <f t="shared" si="171"/>
        <v>0</v>
      </c>
      <c r="AR251" s="38">
        <f t="shared" si="172"/>
        <v>0</v>
      </c>
      <c r="AS251" s="34"/>
    </row>
    <row r="252" spans="2:45" outlineLevel="1" x14ac:dyDescent="0.2">
      <c r="B252" s="30">
        <f t="shared" si="150"/>
        <v>51380</v>
      </c>
      <c r="C252" s="31">
        <f t="shared" si="151"/>
        <v>212</v>
      </c>
      <c r="D252" s="31">
        <f t="shared" si="138"/>
        <v>9</v>
      </c>
      <c r="E252" s="31">
        <f t="shared" si="152"/>
        <v>2040</v>
      </c>
      <c r="F252" s="31" t="str">
        <f t="shared" si="139"/>
        <v>92040</v>
      </c>
      <c r="G252" s="36">
        <f t="shared" si="153"/>
        <v>0</v>
      </c>
      <c r="H252" s="37">
        <f t="shared" si="154"/>
        <v>0</v>
      </c>
      <c r="I252" s="37">
        <f t="shared" si="140"/>
        <v>0</v>
      </c>
      <c r="J252" s="37">
        <f t="shared" si="155"/>
        <v>0</v>
      </c>
      <c r="K252" s="38">
        <f t="shared" si="173"/>
        <v>0</v>
      </c>
      <c r="L252" s="34"/>
      <c r="M252" s="35">
        <f t="shared" si="141"/>
        <v>63524</v>
      </c>
      <c r="N252" s="31">
        <f t="shared" si="156"/>
        <v>212</v>
      </c>
      <c r="O252" s="31">
        <f t="shared" si="142"/>
        <v>12</v>
      </c>
      <c r="P252" s="31">
        <f t="shared" si="157"/>
        <v>2073</v>
      </c>
      <c r="Q252" s="31" t="str">
        <f t="shared" si="143"/>
        <v>122073</v>
      </c>
      <c r="R252" s="36">
        <f t="shared" si="158"/>
        <v>0</v>
      </c>
      <c r="S252" s="37">
        <f t="shared" si="159"/>
        <v>0</v>
      </c>
      <c r="T252" s="37">
        <f t="shared" si="136"/>
        <v>0</v>
      </c>
      <c r="U252" s="37">
        <f t="shared" si="160"/>
        <v>0</v>
      </c>
      <c r="V252" s="38">
        <f t="shared" si="161"/>
        <v>0</v>
      </c>
      <c r="W252" s="34"/>
      <c r="X252" s="30">
        <f t="shared" si="162"/>
        <v>51380</v>
      </c>
      <c r="Y252" s="31">
        <f t="shared" si="163"/>
        <v>212</v>
      </c>
      <c r="Z252" s="31">
        <f t="shared" si="144"/>
        <v>9</v>
      </c>
      <c r="AA252" s="31">
        <f t="shared" si="164"/>
        <v>2040</v>
      </c>
      <c r="AB252" s="31" t="str">
        <f t="shared" si="145"/>
        <v>92040</v>
      </c>
      <c r="AC252" s="36">
        <f t="shared" si="175"/>
        <v>0</v>
      </c>
      <c r="AD252" s="37">
        <f t="shared" si="165"/>
        <v>0</v>
      </c>
      <c r="AE252" s="37">
        <f t="shared" si="146"/>
        <v>0</v>
      </c>
      <c r="AF252" s="37">
        <f t="shared" si="166"/>
        <v>0</v>
      </c>
      <c r="AG252" s="38">
        <f t="shared" si="174"/>
        <v>0</v>
      </c>
      <c r="AH252" s="34"/>
      <c r="AI252" s="35">
        <f t="shared" si="147"/>
        <v>64285</v>
      </c>
      <c r="AJ252" s="31">
        <f t="shared" si="167"/>
        <v>212</v>
      </c>
      <c r="AK252" s="31">
        <f t="shared" si="148"/>
        <v>1</v>
      </c>
      <c r="AL252" s="31">
        <f t="shared" si="168"/>
        <v>2076</v>
      </c>
      <c r="AM252" s="31" t="str">
        <f t="shared" si="149"/>
        <v>12076</v>
      </c>
      <c r="AN252" s="36">
        <f t="shared" si="169"/>
        <v>0</v>
      </c>
      <c r="AO252" s="37">
        <f t="shared" si="170"/>
        <v>0</v>
      </c>
      <c r="AP252" s="37">
        <f t="shared" si="137"/>
        <v>0</v>
      </c>
      <c r="AQ252" s="37">
        <f t="shared" si="171"/>
        <v>0</v>
      </c>
      <c r="AR252" s="38">
        <f t="shared" si="172"/>
        <v>0</v>
      </c>
      <c r="AS252" s="34"/>
    </row>
    <row r="253" spans="2:45" outlineLevel="1" x14ac:dyDescent="0.2">
      <c r="B253" s="30">
        <f t="shared" si="150"/>
        <v>51410</v>
      </c>
      <c r="C253" s="31">
        <f t="shared" si="151"/>
        <v>213</v>
      </c>
      <c r="D253" s="31">
        <f t="shared" si="138"/>
        <v>10</v>
      </c>
      <c r="E253" s="31">
        <f t="shared" si="152"/>
        <v>2040</v>
      </c>
      <c r="F253" s="31" t="str">
        <f t="shared" si="139"/>
        <v>102040</v>
      </c>
      <c r="G253" s="36">
        <f t="shared" si="153"/>
        <v>0</v>
      </c>
      <c r="H253" s="37">
        <f t="shared" si="154"/>
        <v>0</v>
      </c>
      <c r="I253" s="37">
        <f t="shared" si="140"/>
        <v>0</v>
      </c>
      <c r="J253" s="37">
        <f t="shared" si="155"/>
        <v>0</v>
      </c>
      <c r="K253" s="38">
        <f t="shared" si="173"/>
        <v>0</v>
      </c>
      <c r="L253" s="34"/>
      <c r="M253" s="35">
        <f t="shared" si="141"/>
        <v>63614</v>
      </c>
      <c r="N253" s="31">
        <f t="shared" si="156"/>
        <v>213</v>
      </c>
      <c r="O253" s="31">
        <f t="shared" si="142"/>
        <v>3</v>
      </c>
      <c r="P253" s="31">
        <f t="shared" si="157"/>
        <v>2074</v>
      </c>
      <c r="Q253" s="31" t="str">
        <f t="shared" si="143"/>
        <v>32074</v>
      </c>
      <c r="R253" s="36">
        <f t="shared" si="158"/>
        <v>0</v>
      </c>
      <c r="S253" s="37">
        <f t="shared" si="159"/>
        <v>0</v>
      </c>
      <c r="T253" s="37">
        <f t="shared" si="136"/>
        <v>0</v>
      </c>
      <c r="U253" s="37">
        <f t="shared" si="160"/>
        <v>0</v>
      </c>
      <c r="V253" s="38">
        <f t="shared" si="161"/>
        <v>0</v>
      </c>
      <c r="W253" s="34"/>
      <c r="X253" s="30">
        <f t="shared" si="162"/>
        <v>51410</v>
      </c>
      <c r="Y253" s="31">
        <f t="shared" si="163"/>
        <v>213</v>
      </c>
      <c r="Z253" s="31">
        <f t="shared" si="144"/>
        <v>10</v>
      </c>
      <c r="AA253" s="31">
        <f t="shared" si="164"/>
        <v>2040</v>
      </c>
      <c r="AB253" s="31" t="str">
        <f t="shared" si="145"/>
        <v>102040</v>
      </c>
      <c r="AC253" s="36">
        <f t="shared" si="175"/>
        <v>0</v>
      </c>
      <c r="AD253" s="37">
        <f t="shared" si="165"/>
        <v>0</v>
      </c>
      <c r="AE253" s="37">
        <f t="shared" si="146"/>
        <v>0</v>
      </c>
      <c r="AF253" s="37">
        <f t="shared" si="166"/>
        <v>0</v>
      </c>
      <c r="AG253" s="38">
        <f t="shared" si="174"/>
        <v>0</v>
      </c>
      <c r="AH253" s="34"/>
      <c r="AI253" s="35">
        <f t="shared" si="147"/>
        <v>64376</v>
      </c>
      <c r="AJ253" s="31">
        <f t="shared" si="167"/>
        <v>213</v>
      </c>
      <c r="AK253" s="31">
        <f t="shared" si="148"/>
        <v>4</v>
      </c>
      <c r="AL253" s="31">
        <f t="shared" si="168"/>
        <v>2076</v>
      </c>
      <c r="AM253" s="31" t="str">
        <f t="shared" si="149"/>
        <v>42076</v>
      </c>
      <c r="AN253" s="36">
        <f t="shared" si="169"/>
        <v>0</v>
      </c>
      <c r="AO253" s="37">
        <f t="shared" si="170"/>
        <v>0</v>
      </c>
      <c r="AP253" s="37">
        <f t="shared" si="137"/>
        <v>0</v>
      </c>
      <c r="AQ253" s="37">
        <f t="shared" si="171"/>
        <v>0</v>
      </c>
      <c r="AR253" s="38">
        <f t="shared" si="172"/>
        <v>0</v>
      </c>
      <c r="AS253" s="34"/>
    </row>
    <row r="254" spans="2:45" outlineLevel="1" x14ac:dyDescent="0.2">
      <c r="B254" s="30">
        <f t="shared" si="150"/>
        <v>51441</v>
      </c>
      <c r="C254" s="31">
        <f t="shared" si="151"/>
        <v>214</v>
      </c>
      <c r="D254" s="31">
        <f t="shared" si="138"/>
        <v>11</v>
      </c>
      <c r="E254" s="31">
        <f t="shared" si="152"/>
        <v>2040</v>
      </c>
      <c r="F254" s="31" t="str">
        <f t="shared" si="139"/>
        <v>112040</v>
      </c>
      <c r="G254" s="36">
        <f t="shared" si="153"/>
        <v>0</v>
      </c>
      <c r="H254" s="37">
        <f t="shared" si="154"/>
        <v>0</v>
      </c>
      <c r="I254" s="37">
        <f t="shared" si="140"/>
        <v>0</v>
      </c>
      <c r="J254" s="37">
        <f t="shared" si="155"/>
        <v>0</v>
      </c>
      <c r="K254" s="38">
        <f t="shared" si="173"/>
        <v>0</v>
      </c>
      <c r="L254" s="34"/>
      <c r="M254" s="35">
        <f t="shared" si="141"/>
        <v>63706</v>
      </c>
      <c r="N254" s="31">
        <f t="shared" si="156"/>
        <v>214</v>
      </c>
      <c r="O254" s="31">
        <f t="shared" si="142"/>
        <v>6</v>
      </c>
      <c r="P254" s="31">
        <f t="shared" si="157"/>
        <v>2074</v>
      </c>
      <c r="Q254" s="31" t="str">
        <f t="shared" si="143"/>
        <v>62074</v>
      </c>
      <c r="R254" s="36">
        <f t="shared" si="158"/>
        <v>0</v>
      </c>
      <c r="S254" s="37">
        <f t="shared" si="159"/>
        <v>0</v>
      </c>
      <c r="T254" s="37">
        <f t="shared" si="136"/>
        <v>0</v>
      </c>
      <c r="U254" s="37">
        <f t="shared" si="160"/>
        <v>0</v>
      </c>
      <c r="V254" s="38">
        <f t="shared" si="161"/>
        <v>0</v>
      </c>
      <c r="W254" s="34"/>
      <c r="X254" s="30">
        <f t="shared" si="162"/>
        <v>51441</v>
      </c>
      <c r="Y254" s="31">
        <f t="shared" si="163"/>
        <v>214</v>
      </c>
      <c r="Z254" s="31">
        <f t="shared" si="144"/>
        <v>11</v>
      </c>
      <c r="AA254" s="31">
        <f t="shared" si="164"/>
        <v>2040</v>
      </c>
      <c r="AB254" s="31" t="str">
        <f t="shared" si="145"/>
        <v>112040</v>
      </c>
      <c r="AC254" s="36">
        <f t="shared" si="175"/>
        <v>0</v>
      </c>
      <c r="AD254" s="37">
        <f t="shared" si="165"/>
        <v>0</v>
      </c>
      <c r="AE254" s="37">
        <f t="shared" si="146"/>
        <v>0</v>
      </c>
      <c r="AF254" s="37">
        <f t="shared" si="166"/>
        <v>0</v>
      </c>
      <c r="AG254" s="38">
        <f t="shared" si="174"/>
        <v>0</v>
      </c>
      <c r="AH254" s="34"/>
      <c r="AI254" s="35">
        <f t="shared" si="147"/>
        <v>64467</v>
      </c>
      <c r="AJ254" s="31">
        <f t="shared" si="167"/>
        <v>214</v>
      </c>
      <c r="AK254" s="31">
        <f t="shared" si="148"/>
        <v>7</v>
      </c>
      <c r="AL254" s="31">
        <f t="shared" si="168"/>
        <v>2076</v>
      </c>
      <c r="AM254" s="31" t="str">
        <f t="shared" si="149"/>
        <v>72076</v>
      </c>
      <c r="AN254" s="36">
        <f t="shared" si="169"/>
        <v>0</v>
      </c>
      <c r="AO254" s="37">
        <f t="shared" si="170"/>
        <v>0</v>
      </c>
      <c r="AP254" s="37">
        <f t="shared" si="137"/>
        <v>0</v>
      </c>
      <c r="AQ254" s="37">
        <f t="shared" si="171"/>
        <v>0</v>
      </c>
      <c r="AR254" s="38">
        <f t="shared" si="172"/>
        <v>0</v>
      </c>
      <c r="AS254" s="34"/>
    </row>
    <row r="255" spans="2:45" outlineLevel="1" x14ac:dyDescent="0.2">
      <c r="B255" s="30">
        <f t="shared" si="150"/>
        <v>51471</v>
      </c>
      <c r="C255" s="31">
        <f t="shared" si="151"/>
        <v>215</v>
      </c>
      <c r="D255" s="31">
        <f t="shared" si="138"/>
        <v>12</v>
      </c>
      <c r="E255" s="31">
        <f t="shared" si="152"/>
        <v>2040</v>
      </c>
      <c r="F255" s="31" t="str">
        <f t="shared" si="139"/>
        <v>122040</v>
      </c>
      <c r="G255" s="36">
        <f t="shared" si="153"/>
        <v>0</v>
      </c>
      <c r="H255" s="37">
        <f t="shared" si="154"/>
        <v>0</v>
      </c>
      <c r="I255" s="37">
        <f t="shared" si="140"/>
        <v>0</v>
      </c>
      <c r="J255" s="37">
        <f t="shared" si="155"/>
        <v>0</v>
      </c>
      <c r="K255" s="38">
        <f t="shared" si="173"/>
        <v>0</v>
      </c>
      <c r="L255" s="34"/>
      <c r="M255" s="35">
        <f t="shared" si="141"/>
        <v>63798</v>
      </c>
      <c r="N255" s="31">
        <f t="shared" si="156"/>
        <v>215</v>
      </c>
      <c r="O255" s="31">
        <f t="shared" si="142"/>
        <v>9</v>
      </c>
      <c r="P255" s="31">
        <f t="shared" si="157"/>
        <v>2074</v>
      </c>
      <c r="Q255" s="31" t="str">
        <f t="shared" si="143"/>
        <v>92074</v>
      </c>
      <c r="R255" s="36">
        <f t="shared" si="158"/>
        <v>0</v>
      </c>
      <c r="S255" s="37">
        <f t="shared" si="159"/>
        <v>0</v>
      </c>
      <c r="T255" s="37">
        <f t="shared" si="136"/>
        <v>0</v>
      </c>
      <c r="U255" s="37">
        <f t="shared" si="160"/>
        <v>0</v>
      </c>
      <c r="V255" s="38">
        <f t="shared" si="161"/>
        <v>0</v>
      </c>
      <c r="W255" s="34"/>
      <c r="X255" s="30">
        <f t="shared" si="162"/>
        <v>51471</v>
      </c>
      <c r="Y255" s="31">
        <f t="shared" si="163"/>
        <v>215</v>
      </c>
      <c r="Z255" s="31">
        <f t="shared" si="144"/>
        <v>12</v>
      </c>
      <c r="AA255" s="31">
        <f t="shared" si="164"/>
        <v>2040</v>
      </c>
      <c r="AB255" s="31" t="str">
        <f t="shared" si="145"/>
        <v>122040</v>
      </c>
      <c r="AC255" s="36">
        <f t="shared" si="175"/>
        <v>0</v>
      </c>
      <c r="AD255" s="37">
        <f t="shared" si="165"/>
        <v>0</v>
      </c>
      <c r="AE255" s="37">
        <f t="shared" si="146"/>
        <v>0</v>
      </c>
      <c r="AF255" s="37">
        <f t="shared" si="166"/>
        <v>0</v>
      </c>
      <c r="AG255" s="38">
        <f t="shared" si="174"/>
        <v>0</v>
      </c>
      <c r="AH255" s="34"/>
      <c r="AI255" s="35">
        <f t="shared" si="147"/>
        <v>64559</v>
      </c>
      <c r="AJ255" s="31">
        <f t="shared" si="167"/>
        <v>215</v>
      </c>
      <c r="AK255" s="31">
        <f t="shared" si="148"/>
        <v>10</v>
      </c>
      <c r="AL255" s="31">
        <f t="shared" si="168"/>
        <v>2076</v>
      </c>
      <c r="AM255" s="31" t="str">
        <f t="shared" si="149"/>
        <v>102076</v>
      </c>
      <c r="AN255" s="36">
        <f t="shared" si="169"/>
        <v>0</v>
      </c>
      <c r="AO255" s="37">
        <f t="shared" si="170"/>
        <v>0</v>
      </c>
      <c r="AP255" s="37">
        <f t="shared" si="137"/>
        <v>0</v>
      </c>
      <c r="AQ255" s="37">
        <f t="shared" si="171"/>
        <v>0</v>
      </c>
      <c r="AR255" s="38">
        <f t="shared" si="172"/>
        <v>0</v>
      </c>
      <c r="AS255" s="34"/>
    </row>
    <row r="256" spans="2:45" outlineLevel="1" x14ac:dyDescent="0.2">
      <c r="B256" s="30">
        <f t="shared" si="150"/>
        <v>51502</v>
      </c>
      <c r="C256" s="31">
        <f t="shared" si="151"/>
        <v>216</v>
      </c>
      <c r="D256" s="31">
        <f t="shared" si="138"/>
        <v>1</v>
      </c>
      <c r="E256" s="31">
        <f t="shared" si="152"/>
        <v>2041</v>
      </c>
      <c r="F256" s="31" t="str">
        <f t="shared" si="139"/>
        <v>12041</v>
      </c>
      <c r="G256" s="36">
        <f t="shared" si="153"/>
        <v>0</v>
      </c>
      <c r="H256" s="37">
        <f t="shared" si="154"/>
        <v>0</v>
      </c>
      <c r="I256" s="37">
        <f t="shared" si="140"/>
        <v>0</v>
      </c>
      <c r="J256" s="37">
        <f t="shared" si="155"/>
        <v>0</v>
      </c>
      <c r="K256" s="38">
        <f t="shared" si="173"/>
        <v>0</v>
      </c>
      <c r="L256" s="34"/>
      <c r="M256" s="35">
        <f t="shared" si="141"/>
        <v>63889</v>
      </c>
      <c r="N256" s="31">
        <f t="shared" si="156"/>
        <v>216</v>
      </c>
      <c r="O256" s="31">
        <f t="shared" si="142"/>
        <v>12</v>
      </c>
      <c r="P256" s="31">
        <f t="shared" si="157"/>
        <v>2074</v>
      </c>
      <c r="Q256" s="31" t="str">
        <f t="shared" si="143"/>
        <v>122074</v>
      </c>
      <c r="R256" s="36">
        <f t="shared" si="158"/>
        <v>0</v>
      </c>
      <c r="S256" s="37">
        <f t="shared" si="159"/>
        <v>0</v>
      </c>
      <c r="T256" s="37">
        <f t="shared" si="136"/>
        <v>0</v>
      </c>
      <c r="U256" s="37">
        <f t="shared" si="160"/>
        <v>0</v>
      </c>
      <c r="V256" s="38">
        <f t="shared" si="161"/>
        <v>0</v>
      </c>
      <c r="W256" s="34"/>
      <c r="X256" s="30">
        <f t="shared" si="162"/>
        <v>51502</v>
      </c>
      <c r="Y256" s="31">
        <f t="shared" si="163"/>
        <v>216</v>
      </c>
      <c r="Z256" s="31">
        <f t="shared" si="144"/>
        <v>1</v>
      </c>
      <c r="AA256" s="31">
        <f t="shared" si="164"/>
        <v>2041</v>
      </c>
      <c r="AB256" s="31" t="str">
        <f t="shared" si="145"/>
        <v>12041</v>
      </c>
      <c r="AC256" s="36">
        <f t="shared" si="175"/>
        <v>0</v>
      </c>
      <c r="AD256" s="37">
        <f t="shared" si="165"/>
        <v>0</v>
      </c>
      <c r="AE256" s="37">
        <f t="shared" si="146"/>
        <v>0</v>
      </c>
      <c r="AF256" s="37">
        <f t="shared" si="166"/>
        <v>0</v>
      </c>
      <c r="AG256" s="38">
        <f t="shared" si="174"/>
        <v>0</v>
      </c>
      <c r="AH256" s="34"/>
      <c r="AI256" s="35">
        <f t="shared" si="147"/>
        <v>64651</v>
      </c>
      <c r="AJ256" s="31">
        <f t="shared" si="167"/>
        <v>216</v>
      </c>
      <c r="AK256" s="31">
        <f t="shared" si="148"/>
        <v>1</v>
      </c>
      <c r="AL256" s="31">
        <f t="shared" si="168"/>
        <v>2077</v>
      </c>
      <c r="AM256" s="31" t="str">
        <f t="shared" si="149"/>
        <v>12077</v>
      </c>
      <c r="AN256" s="36">
        <f t="shared" si="169"/>
        <v>0</v>
      </c>
      <c r="AO256" s="37">
        <f t="shared" si="170"/>
        <v>0</v>
      </c>
      <c r="AP256" s="37">
        <f t="shared" si="137"/>
        <v>0</v>
      </c>
      <c r="AQ256" s="37">
        <f t="shared" si="171"/>
        <v>0</v>
      </c>
      <c r="AR256" s="38">
        <f t="shared" si="172"/>
        <v>0</v>
      </c>
      <c r="AS256" s="34"/>
    </row>
    <row r="257" spans="2:45" outlineLevel="1" x14ac:dyDescent="0.2">
      <c r="B257" s="30">
        <f t="shared" si="150"/>
        <v>51533</v>
      </c>
      <c r="C257" s="31">
        <f t="shared" si="151"/>
        <v>217</v>
      </c>
      <c r="D257" s="31">
        <f t="shared" si="138"/>
        <v>2</v>
      </c>
      <c r="E257" s="31">
        <f t="shared" si="152"/>
        <v>2041</v>
      </c>
      <c r="F257" s="31" t="str">
        <f t="shared" si="139"/>
        <v>22041</v>
      </c>
      <c r="G257" s="36">
        <f t="shared" si="153"/>
        <v>0</v>
      </c>
      <c r="H257" s="37">
        <f t="shared" si="154"/>
        <v>0</v>
      </c>
      <c r="I257" s="37">
        <f t="shared" si="140"/>
        <v>0</v>
      </c>
      <c r="J257" s="37">
        <f t="shared" si="155"/>
        <v>0</v>
      </c>
      <c r="K257" s="38">
        <f t="shared" si="173"/>
        <v>0</v>
      </c>
      <c r="L257" s="34"/>
      <c r="M257" s="35">
        <f t="shared" si="141"/>
        <v>63979</v>
      </c>
      <c r="N257" s="31">
        <f t="shared" si="156"/>
        <v>217</v>
      </c>
      <c r="O257" s="31">
        <f t="shared" si="142"/>
        <v>3</v>
      </c>
      <c r="P257" s="31">
        <f t="shared" si="157"/>
        <v>2075</v>
      </c>
      <c r="Q257" s="31" t="str">
        <f t="shared" si="143"/>
        <v>32075</v>
      </c>
      <c r="R257" s="36">
        <f t="shared" si="158"/>
        <v>0</v>
      </c>
      <c r="S257" s="37">
        <f t="shared" si="159"/>
        <v>0</v>
      </c>
      <c r="T257" s="37">
        <f t="shared" si="136"/>
        <v>0</v>
      </c>
      <c r="U257" s="37">
        <f t="shared" si="160"/>
        <v>0</v>
      </c>
      <c r="V257" s="38">
        <f t="shared" si="161"/>
        <v>0</v>
      </c>
      <c r="W257" s="34"/>
      <c r="X257" s="30">
        <f t="shared" si="162"/>
        <v>51533</v>
      </c>
      <c r="Y257" s="31">
        <f t="shared" si="163"/>
        <v>217</v>
      </c>
      <c r="Z257" s="31">
        <f t="shared" si="144"/>
        <v>2</v>
      </c>
      <c r="AA257" s="31">
        <f t="shared" si="164"/>
        <v>2041</v>
      </c>
      <c r="AB257" s="31" t="str">
        <f t="shared" si="145"/>
        <v>22041</v>
      </c>
      <c r="AC257" s="36">
        <f t="shared" si="175"/>
        <v>0</v>
      </c>
      <c r="AD257" s="37">
        <f t="shared" si="165"/>
        <v>0</v>
      </c>
      <c r="AE257" s="37">
        <f t="shared" si="146"/>
        <v>0</v>
      </c>
      <c r="AF257" s="37">
        <f t="shared" si="166"/>
        <v>0</v>
      </c>
      <c r="AG257" s="38">
        <f t="shared" si="174"/>
        <v>0</v>
      </c>
      <c r="AH257" s="34"/>
      <c r="AI257" s="35">
        <f t="shared" si="147"/>
        <v>64741</v>
      </c>
      <c r="AJ257" s="31">
        <f t="shared" si="167"/>
        <v>217</v>
      </c>
      <c r="AK257" s="31">
        <f t="shared" si="148"/>
        <v>4</v>
      </c>
      <c r="AL257" s="31">
        <f t="shared" si="168"/>
        <v>2077</v>
      </c>
      <c r="AM257" s="31" t="str">
        <f t="shared" si="149"/>
        <v>42077</v>
      </c>
      <c r="AN257" s="36">
        <f t="shared" si="169"/>
        <v>0</v>
      </c>
      <c r="AO257" s="37">
        <f t="shared" si="170"/>
        <v>0</v>
      </c>
      <c r="AP257" s="37">
        <f t="shared" si="137"/>
        <v>0</v>
      </c>
      <c r="AQ257" s="37">
        <f t="shared" si="171"/>
        <v>0</v>
      </c>
      <c r="AR257" s="38">
        <f t="shared" si="172"/>
        <v>0</v>
      </c>
      <c r="AS257" s="34"/>
    </row>
    <row r="258" spans="2:45" outlineLevel="1" x14ac:dyDescent="0.2">
      <c r="B258" s="30">
        <f t="shared" si="150"/>
        <v>51561</v>
      </c>
      <c r="C258" s="31">
        <f t="shared" si="151"/>
        <v>218</v>
      </c>
      <c r="D258" s="31">
        <f t="shared" si="138"/>
        <v>3</v>
      </c>
      <c r="E258" s="31">
        <f t="shared" si="152"/>
        <v>2041</v>
      </c>
      <c r="F258" s="31" t="str">
        <f t="shared" si="139"/>
        <v>32041</v>
      </c>
      <c r="G258" s="36">
        <f t="shared" si="153"/>
        <v>0</v>
      </c>
      <c r="H258" s="37">
        <f t="shared" si="154"/>
        <v>0</v>
      </c>
      <c r="I258" s="37">
        <f t="shared" si="140"/>
        <v>0</v>
      </c>
      <c r="J258" s="37">
        <f t="shared" si="155"/>
        <v>0</v>
      </c>
      <c r="K258" s="38">
        <f t="shared" si="173"/>
        <v>0</v>
      </c>
      <c r="L258" s="34"/>
      <c r="M258" s="35">
        <f t="shared" si="141"/>
        <v>64071</v>
      </c>
      <c r="N258" s="31">
        <f t="shared" si="156"/>
        <v>218</v>
      </c>
      <c r="O258" s="31">
        <f t="shared" si="142"/>
        <v>6</v>
      </c>
      <c r="P258" s="31">
        <f t="shared" si="157"/>
        <v>2075</v>
      </c>
      <c r="Q258" s="31" t="str">
        <f t="shared" si="143"/>
        <v>62075</v>
      </c>
      <c r="R258" s="36">
        <f t="shared" si="158"/>
        <v>0</v>
      </c>
      <c r="S258" s="37">
        <f t="shared" si="159"/>
        <v>0</v>
      </c>
      <c r="T258" s="37">
        <f t="shared" si="136"/>
        <v>0</v>
      </c>
      <c r="U258" s="37">
        <f t="shared" si="160"/>
        <v>0</v>
      </c>
      <c r="V258" s="38">
        <f t="shared" si="161"/>
        <v>0</v>
      </c>
      <c r="W258" s="34"/>
      <c r="X258" s="30">
        <f t="shared" si="162"/>
        <v>51561</v>
      </c>
      <c r="Y258" s="31">
        <f t="shared" si="163"/>
        <v>218</v>
      </c>
      <c r="Z258" s="31">
        <f t="shared" si="144"/>
        <v>3</v>
      </c>
      <c r="AA258" s="31">
        <f t="shared" si="164"/>
        <v>2041</v>
      </c>
      <c r="AB258" s="31" t="str">
        <f t="shared" si="145"/>
        <v>32041</v>
      </c>
      <c r="AC258" s="36">
        <f t="shared" si="175"/>
        <v>0</v>
      </c>
      <c r="AD258" s="37">
        <f t="shared" si="165"/>
        <v>0</v>
      </c>
      <c r="AE258" s="37">
        <f t="shared" si="146"/>
        <v>0</v>
      </c>
      <c r="AF258" s="37">
        <f t="shared" si="166"/>
        <v>0</v>
      </c>
      <c r="AG258" s="38">
        <f t="shared" si="174"/>
        <v>0</v>
      </c>
      <c r="AH258" s="34"/>
      <c r="AI258" s="35">
        <f t="shared" si="147"/>
        <v>64832</v>
      </c>
      <c r="AJ258" s="31">
        <f t="shared" si="167"/>
        <v>218</v>
      </c>
      <c r="AK258" s="31">
        <f t="shared" si="148"/>
        <v>7</v>
      </c>
      <c r="AL258" s="31">
        <f t="shared" si="168"/>
        <v>2077</v>
      </c>
      <c r="AM258" s="31" t="str">
        <f t="shared" si="149"/>
        <v>72077</v>
      </c>
      <c r="AN258" s="36">
        <f t="shared" si="169"/>
        <v>0</v>
      </c>
      <c r="AO258" s="37">
        <f t="shared" si="170"/>
        <v>0</v>
      </c>
      <c r="AP258" s="37">
        <f t="shared" si="137"/>
        <v>0</v>
      </c>
      <c r="AQ258" s="37">
        <f t="shared" si="171"/>
        <v>0</v>
      </c>
      <c r="AR258" s="38">
        <f t="shared" si="172"/>
        <v>0</v>
      </c>
      <c r="AS258" s="34"/>
    </row>
    <row r="259" spans="2:45" outlineLevel="1" x14ac:dyDescent="0.2">
      <c r="B259" s="30">
        <f t="shared" si="150"/>
        <v>51592</v>
      </c>
      <c r="C259" s="31">
        <f t="shared" si="151"/>
        <v>219</v>
      </c>
      <c r="D259" s="31">
        <f t="shared" si="138"/>
        <v>4</v>
      </c>
      <c r="E259" s="31">
        <f t="shared" si="152"/>
        <v>2041</v>
      </c>
      <c r="F259" s="31" t="str">
        <f t="shared" si="139"/>
        <v>42041</v>
      </c>
      <c r="G259" s="36">
        <f t="shared" si="153"/>
        <v>0</v>
      </c>
      <c r="H259" s="37">
        <f t="shared" si="154"/>
        <v>0</v>
      </c>
      <c r="I259" s="37">
        <f t="shared" si="140"/>
        <v>0</v>
      </c>
      <c r="J259" s="37">
        <f t="shared" si="155"/>
        <v>0</v>
      </c>
      <c r="K259" s="38">
        <f t="shared" si="173"/>
        <v>0</v>
      </c>
      <c r="L259" s="34"/>
      <c r="M259" s="35">
        <f t="shared" si="141"/>
        <v>64163</v>
      </c>
      <c r="N259" s="31">
        <f t="shared" si="156"/>
        <v>219</v>
      </c>
      <c r="O259" s="31">
        <f t="shared" si="142"/>
        <v>9</v>
      </c>
      <c r="P259" s="31">
        <f t="shared" si="157"/>
        <v>2075</v>
      </c>
      <c r="Q259" s="31" t="str">
        <f t="shared" si="143"/>
        <v>92075</v>
      </c>
      <c r="R259" s="36">
        <f t="shared" si="158"/>
        <v>0</v>
      </c>
      <c r="S259" s="37">
        <f t="shared" si="159"/>
        <v>0</v>
      </c>
      <c r="T259" s="37">
        <f t="shared" si="136"/>
        <v>0</v>
      </c>
      <c r="U259" s="37">
        <f t="shared" si="160"/>
        <v>0</v>
      </c>
      <c r="V259" s="38">
        <f t="shared" si="161"/>
        <v>0</v>
      </c>
      <c r="W259" s="34"/>
      <c r="X259" s="30">
        <f t="shared" si="162"/>
        <v>51592</v>
      </c>
      <c r="Y259" s="31">
        <f t="shared" si="163"/>
        <v>219</v>
      </c>
      <c r="Z259" s="31">
        <f t="shared" si="144"/>
        <v>4</v>
      </c>
      <c r="AA259" s="31">
        <f t="shared" si="164"/>
        <v>2041</v>
      </c>
      <c r="AB259" s="31" t="str">
        <f t="shared" si="145"/>
        <v>42041</v>
      </c>
      <c r="AC259" s="36">
        <f t="shared" si="175"/>
        <v>0</v>
      </c>
      <c r="AD259" s="37">
        <f t="shared" si="165"/>
        <v>0</v>
      </c>
      <c r="AE259" s="37">
        <f t="shared" si="146"/>
        <v>0</v>
      </c>
      <c r="AF259" s="37">
        <f t="shared" si="166"/>
        <v>0</v>
      </c>
      <c r="AG259" s="38">
        <f t="shared" si="174"/>
        <v>0</v>
      </c>
      <c r="AH259" s="34"/>
      <c r="AI259" s="35">
        <f t="shared" si="147"/>
        <v>64924</v>
      </c>
      <c r="AJ259" s="31">
        <f t="shared" si="167"/>
        <v>219</v>
      </c>
      <c r="AK259" s="31">
        <f t="shared" si="148"/>
        <v>10</v>
      </c>
      <c r="AL259" s="31">
        <f t="shared" si="168"/>
        <v>2077</v>
      </c>
      <c r="AM259" s="31" t="str">
        <f t="shared" si="149"/>
        <v>102077</v>
      </c>
      <c r="AN259" s="36">
        <f t="shared" si="169"/>
        <v>0</v>
      </c>
      <c r="AO259" s="37">
        <f t="shared" si="170"/>
        <v>0</v>
      </c>
      <c r="AP259" s="37">
        <f t="shared" si="137"/>
        <v>0</v>
      </c>
      <c r="AQ259" s="37">
        <f t="shared" si="171"/>
        <v>0</v>
      </c>
      <c r="AR259" s="38">
        <f t="shared" si="172"/>
        <v>0</v>
      </c>
      <c r="AS259" s="34"/>
    </row>
    <row r="260" spans="2:45" outlineLevel="1" x14ac:dyDescent="0.2">
      <c r="B260" s="30">
        <f t="shared" si="150"/>
        <v>51622</v>
      </c>
      <c r="C260" s="31">
        <f t="shared" si="151"/>
        <v>220</v>
      </c>
      <c r="D260" s="31">
        <f t="shared" si="138"/>
        <v>5</v>
      </c>
      <c r="E260" s="31">
        <f t="shared" si="152"/>
        <v>2041</v>
      </c>
      <c r="F260" s="31" t="str">
        <f t="shared" si="139"/>
        <v>52041</v>
      </c>
      <c r="G260" s="36">
        <f t="shared" si="153"/>
        <v>0</v>
      </c>
      <c r="H260" s="37">
        <f t="shared" si="154"/>
        <v>0</v>
      </c>
      <c r="I260" s="37">
        <f t="shared" si="140"/>
        <v>0</v>
      </c>
      <c r="J260" s="37">
        <f t="shared" si="155"/>
        <v>0</v>
      </c>
      <c r="K260" s="38">
        <f t="shared" si="173"/>
        <v>0</v>
      </c>
      <c r="L260" s="34"/>
      <c r="M260" s="35">
        <f t="shared" si="141"/>
        <v>64254</v>
      </c>
      <c r="N260" s="31">
        <f t="shared" si="156"/>
        <v>220</v>
      </c>
      <c r="O260" s="31">
        <f t="shared" si="142"/>
        <v>12</v>
      </c>
      <c r="P260" s="31">
        <f t="shared" si="157"/>
        <v>2075</v>
      </c>
      <c r="Q260" s="31" t="str">
        <f t="shared" si="143"/>
        <v>122075</v>
      </c>
      <c r="R260" s="36">
        <f t="shared" si="158"/>
        <v>0</v>
      </c>
      <c r="S260" s="37">
        <f t="shared" si="159"/>
        <v>0</v>
      </c>
      <c r="T260" s="37">
        <f t="shared" si="136"/>
        <v>0</v>
      </c>
      <c r="U260" s="37">
        <f t="shared" si="160"/>
        <v>0</v>
      </c>
      <c r="V260" s="38">
        <f t="shared" si="161"/>
        <v>0</v>
      </c>
      <c r="W260" s="34"/>
      <c r="X260" s="30">
        <f t="shared" si="162"/>
        <v>51622</v>
      </c>
      <c r="Y260" s="31">
        <f t="shared" si="163"/>
        <v>220</v>
      </c>
      <c r="Z260" s="31">
        <f t="shared" si="144"/>
        <v>5</v>
      </c>
      <c r="AA260" s="31">
        <f t="shared" si="164"/>
        <v>2041</v>
      </c>
      <c r="AB260" s="31" t="str">
        <f t="shared" si="145"/>
        <v>52041</v>
      </c>
      <c r="AC260" s="36">
        <f t="shared" si="175"/>
        <v>0</v>
      </c>
      <c r="AD260" s="37">
        <f t="shared" si="165"/>
        <v>0</v>
      </c>
      <c r="AE260" s="37">
        <f t="shared" si="146"/>
        <v>0</v>
      </c>
      <c r="AF260" s="37">
        <f t="shared" si="166"/>
        <v>0</v>
      </c>
      <c r="AG260" s="38">
        <f t="shared" si="174"/>
        <v>0</v>
      </c>
      <c r="AH260" s="34"/>
      <c r="AI260" s="35">
        <f t="shared" si="147"/>
        <v>65016</v>
      </c>
      <c r="AJ260" s="31">
        <f t="shared" si="167"/>
        <v>220</v>
      </c>
      <c r="AK260" s="31">
        <f t="shared" si="148"/>
        <v>1</v>
      </c>
      <c r="AL260" s="31">
        <f t="shared" si="168"/>
        <v>2078</v>
      </c>
      <c r="AM260" s="31" t="str">
        <f t="shared" si="149"/>
        <v>12078</v>
      </c>
      <c r="AN260" s="36">
        <f t="shared" si="169"/>
        <v>0</v>
      </c>
      <c r="AO260" s="37">
        <f t="shared" si="170"/>
        <v>0</v>
      </c>
      <c r="AP260" s="37">
        <f t="shared" si="137"/>
        <v>0</v>
      </c>
      <c r="AQ260" s="37">
        <f t="shared" si="171"/>
        <v>0</v>
      </c>
      <c r="AR260" s="38">
        <f t="shared" si="172"/>
        <v>0</v>
      </c>
      <c r="AS260" s="34"/>
    </row>
    <row r="261" spans="2:45" outlineLevel="1" x14ac:dyDescent="0.2">
      <c r="B261" s="30">
        <f t="shared" si="150"/>
        <v>51653</v>
      </c>
      <c r="C261" s="31">
        <f t="shared" si="151"/>
        <v>221</v>
      </c>
      <c r="D261" s="31">
        <f t="shared" si="138"/>
        <v>6</v>
      </c>
      <c r="E261" s="31">
        <f t="shared" si="152"/>
        <v>2041</v>
      </c>
      <c r="F261" s="31" t="str">
        <f t="shared" si="139"/>
        <v>62041</v>
      </c>
      <c r="G261" s="36">
        <f t="shared" si="153"/>
        <v>0</v>
      </c>
      <c r="H261" s="37">
        <f t="shared" si="154"/>
        <v>0</v>
      </c>
      <c r="I261" s="37">
        <f t="shared" si="140"/>
        <v>0</v>
      </c>
      <c r="J261" s="37">
        <f t="shared" si="155"/>
        <v>0</v>
      </c>
      <c r="K261" s="38">
        <f t="shared" si="173"/>
        <v>0</v>
      </c>
      <c r="L261" s="34"/>
      <c r="M261" s="35">
        <f t="shared" si="141"/>
        <v>64345</v>
      </c>
      <c r="N261" s="31">
        <f t="shared" si="156"/>
        <v>221</v>
      </c>
      <c r="O261" s="31">
        <f t="shared" si="142"/>
        <v>3</v>
      </c>
      <c r="P261" s="31">
        <f t="shared" si="157"/>
        <v>2076</v>
      </c>
      <c r="Q261" s="31" t="str">
        <f t="shared" si="143"/>
        <v>32076</v>
      </c>
      <c r="R261" s="36">
        <f t="shared" si="158"/>
        <v>0</v>
      </c>
      <c r="S261" s="37">
        <f t="shared" si="159"/>
        <v>0</v>
      </c>
      <c r="T261" s="37">
        <f t="shared" si="136"/>
        <v>0</v>
      </c>
      <c r="U261" s="37">
        <f t="shared" si="160"/>
        <v>0</v>
      </c>
      <c r="V261" s="38">
        <f t="shared" si="161"/>
        <v>0</v>
      </c>
      <c r="W261" s="34"/>
      <c r="X261" s="30">
        <f t="shared" si="162"/>
        <v>51653</v>
      </c>
      <c r="Y261" s="31">
        <f t="shared" si="163"/>
        <v>221</v>
      </c>
      <c r="Z261" s="31">
        <f t="shared" si="144"/>
        <v>6</v>
      </c>
      <c r="AA261" s="31">
        <f t="shared" si="164"/>
        <v>2041</v>
      </c>
      <c r="AB261" s="31" t="str">
        <f t="shared" si="145"/>
        <v>62041</v>
      </c>
      <c r="AC261" s="36">
        <f t="shared" si="175"/>
        <v>0</v>
      </c>
      <c r="AD261" s="37">
        <f t="shared" si="165"/>
        <v>0</v>
      </c>
      <c r="AE261" s="37">
        <f t="shared" si="146"/>
        <v>0</v>
      </c>
      <c r="AF261" s="37">
        <f t="shared" si="166"/>
        <v>0</v>
      </c>
      <c r="AG261" s="38">
        <f t="shared" si="174"/>
        <v>0</v>
      </c>
      <c r="AH261" s="34"/>
      <c r="AI261" s="35">
        <f t="shared" si="147"/>
        <v>65106</v>
      </c>
      <c r="AJ261" s="31">
        <f t="shared" si="167"/>
        <v>221</v>
      </c>
      <c r="AK261" s="31">
        <f t="shared" si="148"/>
        <v>4</v>
      </c>
      <c r="AL261" s="31">
        <f t="shared" si="168"/>
        <v>2078</v>
      </c>
      <c r="AM261" s="31" t="str">
        <f t="shared" si="149"/>
        <v>42078</v>
      </c>
      <c r="AN261" s="36">
        <f t="shared" si="169"/>
        <v>0</v>
      </c>
      <c r="AO261" s="37">
        <f t="shared" si="170"/>
        <v>0</v>
      </c>
      <c r="AP261" s="37">
        <f t="shared" si="137"/>
        <v>0</v>
      </c>
      <c r="AQ261" s="37">
        <f t="shared" si="171"/>
        <v>0</v>
      </c>
      <c r="AR261" s="38">
        <f t="shared" si="172"/>
        <v>0</v>
      </c>
      <c r="AS261" s="34"/>
    </row>
    <row r="262" spans="2:45" outlineLevel="1" x14ac:dyDescent="0.2">
      <c r="B262" s="30">
        <f t="shared" si="150"/>
        <v>51683</v>
      </c>
      <c r="C262" s="31">
        <f t="shared" si="151"/>
        <v>222</v>
      </c>
      <c r="D262" s="31">
        <f t="shared" si="138"/>
        <v>7</v>
      </c>
      <c r="E262" s="31">
        <f t="shared" si="152"/>
        <v>2041</v>
      </c>
      <c r="F262" s="31" t="str">
        <f t="shared" si="139"/>
        <v>72041</v>
      </c>
      <c r="G262" s="36">
        <f t="shared" si="153"/>
        <v>0</v>
      </c>
      <c r="H262" s="37">
        <f t="shared" si="154"/>
        <v>0</v>
      </c>
      <c r="I262" s="37">
        <f t="shared" si="140"/>
        <v>0</v>
      </c>
      <c r="J262" s="37">
        <f t="shared" si="155"/>
        <v>0</v>
      </c>
      <c r="K262" s="38">
        <f t="shared" si="173"/>
        <v>0</v>
      </c>
      <c r="L262" s="34"/>
      <c r="M262" s="35">
        <f t="shared" si="141"/>
        <v>64437</v>
      </c>
      <c r="N262" s="31">
        <f t="shared" si="156"/>
        <v>222</v>
      </c>
      <c r="O262" s="31">
        <f t="shared" si="142"/>
        <v>6</v>
      </c>
      <c r="P262" s="31">
        <f t="shared" si="157"/>
        <v>2076</v>
      </c>
      <c r="Q262" s="31" t="str">
        <f t="shared" si="143"/>
        <v>62076</v>
      </c>
      <c r="R262" s="36">
        <f t="shared" si="158"/>
        <v>0</v>
      </c>
      <c r="S262" s="37">
        <f t="shared" si="159"/>
        <v>0</v>
      </c>
      <c r="T262" s="37">
        <f t="shared" si="136"/>
        <v>0</v>
      </c>
      <c r="U262" s="37">
        <f t="shared" si="160"/>
        <v>0</v>
      </c>
      <c r="V262" s="38">
        <f t="shared" si="161"/>
        <v>0</v>
      </c>
      <c r="W262" s="34"/>
      <c r="X262" s="30">
        <f t="shared" si="162"/>
        <v>51683</v>
      </c>
      <c r="Y262" s="31">
        <f t="shared" si="163"/>
        <v>222</v>
      </c>
      <c r="Z262" s="31">
        <f t="shared" si="144"/>
        <v>7</v>
      </c>
      <c r="AA262" s="31">
        <f t="shared" si="164"/>
        <v>2041</v>
      </c>
      <c r="AB262" s="31" t="str">
        <f t="shared" si="145"/>
        <v>72041</v>
      </c>
      <c r="AC262" s="36">
        <f t="shared" si="175"/>
        <v>0</v>
      </c>
      <c r="AD262" s="37">
        <f t="shared" si="165"/>
        <v>0</v>
      </c>
      <c r="AE262" s="37">
        <f t="shared" si="146"/>
        <v>0</v>
      </c>
      <c r="AF262" s="37">
        <f t="shared" si="166"/>
        <v>0</v>
      </c>
      <c r="AG262" s="38">
        <f t="shared" si="174"/>
        <v>0</v>
      </c>
      <c r="AH262" s="34"/>
      <c r="AI262" s="35">
        <f t="shared" si="147"/>
        <v>65197</v>
      </c>
      <c r="AJ262" s="31">
        <f t="shared" si="167"/>
        <v>222</v>
      </c>
      <c r="AK262" s="31">
        <f t="shared" si="148"/>
        <v>7</v>
      </c>
      <c r="AL262" s="31">
        <f t="shared" si="168"/>
        <v>2078</v>
      </c>
      <c r="AM262" s="31" t="str">
        <f t="shared" si="149"/>
        <v>72078</v>
      </c>
      <c r="AN262" s="36">
        <f t="shared" si="169"/>
        <v>0</v>
      </c>
      <c r="AO262" s="37">
        <f t="shared" si="170"/>
        <v>0</v>
      </c>
      <c r="AP262" s="37">
        <f t="shared" si="137"/>
        <v>0</v>
      </c>
      <c r="AQ262" s="37">
        <f t="shared" si="171"/>
        <v>0</v>
      </c>
      <c r="AR262" s="38">
        <f t="shared" si="172"/>
        <v>0</v>
      </c>
      <c r="AS262" s="34"/>
    </row>
    <row r="263" spans="2:45" outlineLevel="1" x14ac:dyDescent="0.2">
      <c r="B263" s="30">
        <f t="shared" si="150"/>
        <v>51714</v>
      </c>
      <c r="C263" s="31">
        <f t="shared" si="151"/>
        <v>223</v>
      </c>
      <c r="D263" s="31">
        <f t="shared" si="138"/>
        <v>8</v>
      </c>
      <c r="E263" s="31">
        <f t="shared" si="152"/>
        <v>2041</v>
      </c>
      <c r="F263" s="31" t="str">
        <f t="shared" si="139"/>
        <v>82041</v>
      </c>
      <c r="G263" s="36">
        <f t="shared" si="153"/>
        <v>0</v>
      </c>
      <c r="H263" s="37">
        <f t="shared" si="154"/>
        <v>0</v>
      </c>
      <c r="I263" s="37">
        <f t="shared" si="140"/>
        <v>0</v>
      </c>
      <c r="J263" s="37">
        <f t="shared" si="155"/>
        <v>0</v>
      </c>
      <c r="K263" s="38">
        <f t="shared" si="173"/>
        <v>0</v>
      </c>
      <c r="L263" s="34"/>
      <c r="M263" s="35">
        <f t="shared" si="141"/>
        <v>64529</v>
      </c>
      <c r="N263" s="31">
        <f t="shared" si="156"/>
        <v>223</v>
      </c>
      <c r="O263" s="31">
        <f t="shared" si="142"/>
        <v>9</v>
      </c>
      <c r="P263" s="31">
        <f t="shared" si="157"/>
        <v>2076</v>
      </c>
      <c r="Q263" s="31" t="str">
        <f t="shared" si="143"/>
        <v>92076</v>
      </c>
      <c r="R263" s="36">
        <f t="shared" si="158"/>
        <v>0</v>
      </c>
      <c r="S263" s="37">
        <f t="shared" si="159"/>
        <v>0</v>
      </c>
      <c r="T263" s="37">
        <f t="shared" si="136"/>
        <v>0</v>
      </c>
      <c r="U263" s="37">
        <f t="shared" si="160"/>
        <v>0</v>
      </c>
      <c r="V263" s="38">
        <f t="shared" si="161"/>
        <v>0</v>
      </c>
      <c r="W263" s="34"/>
      <c r="X263" s="30">
        <f t="shared" si="162"/>
        <v>51714</v>
      </c>
      <c r="Y263" s="31">
        <f t="shared" si="163"/>
        <v>223</v>
      </c>
      <c r="Z263" s="31">
        <f t="shared" si="144"/>
        <v>8</v>
      </c>
      <c r="AA263" s="31">
        <f t="shared" si="164"/>
        <v>2041</v>
      </c>
      <c r="AB263" s="31" t="str">
        <f t="shared" si="145"/>
        <v>82041</v>
      </c>
      <c r="AC263" s="36">
        <f t="shared" si="175"/>
        <v>0</v>
      </c>
      <c r="AD263" s="37">
        <f t="shared" si="165"/>
        <v>0</v>
      </c>
      <c r="AE263" s="37">
        <f t="shared" si="146"/>
        <v>0</v>
      </c>
      <c r="AF263" s="37">
        <f t="shared" si="166"/>
        <v>0</v>
      </c>
      <c r="AG263" s="38">
        <f t="shared" si="174"/>
        <v>0</v>
      </c>
      <c r="AH263" s="34"/>
      <c r="AI263" s="35">
        <f t="shared" si="147"/>
        <v>65289</v>
      </c>
      <c r="AJ263" s="31">
        <f t="shared" si="167"/>
        <v>223</v>
      </c>
      <c r="AK263" s="31">
        <f t="shared" si="148"/>
        <v>10</v>
      </c>
      <c r="AL263" s="31">
        <f t="shared" si="168"/>
        <v>2078</v>
      </c>
      <c r="AM263" s="31" t="str">
        <f t="shared" si="149"/>
        <v>102078</v>
      </c>
      <c r="AN263" s="36">
        <f t="shared" si="169"/>
        <v>0</v>
      </c>
      <c r="AO263" s="37">
        <f t="shared" si="170"/>
        <v>0</v>
      </c>
      <c r="AP263" s="37">
        <f t="shared" si="137"/>
        <v>0</v>
      </c>
      <c r="AQ263" s="37">
        <f t="shared" si="171"/>
        <v>0</v>
      </c>
      <c r="AR263" s="38">
        <f t="shared" si="172"/>
        <v>0</v>
      </c>
      <c r="AS263" s="34"/>
    </row>
    <row r="264" spans="2:45" outlineLevel="1" x14ac:dyDescent="0.2">
      <c r="B264" s="30">
        <f t="shared" si="150"/>
        <v>51745</v>
      </c>
      <c r="C264" s="31">
        <f t="shared" si="151"/>
        <v>224</v>
      </c>
      <c r="D264" s="31">
        <f t="shared" si="138"/>
        <v>9</v>
      </c>
      <c r="E264" s="31">
        <f t="shared" si="152"/>
        <v>2041</v>
      </c>
      <c r="F264" s="31" t="str">
        <f t="shared" si="139"/>
        <v>92041</v>
      </c>
      <c r="G264" s="36">
        <f t="shared" si="153"/>
        <v>0</v>
      </c>
      <c r="H264" s="37">
        <f t="shared" si="154"/>
        <v>0</v>
      </c>
      <c r="I264" s="37">
        <f t="shared" si="140"/>
        <v>0</v>
      </c>
      <c r="J264" s="37">
        <f t="shared" si="155"/>
        <v>0</v>
      </c>
      <c r="K264" s="38">
        <f t="shared" si="173"/>
        <v>0</v>
      </c>
      <c r="L264" s="34"/>
      <c r="M264" s="35">
        <f t="shared" si="141"/>
        <v>64620</v>
      </c>
      <c r="N264" s="31">
        <f t="shared" si="156"/>
        <v>224</v>
      </c>
      <c r="O264" s="31">
        <f t="shared" si="142"/>
        <v>12</v>
      </c>
      <c r="P264" s="31">
        <f t="shared" si="157"/>
        <v>2076</v>
      </c>
      <c r="Q264" s="31" t="str">
        <f t="shared" si="143"/>
        <v>122076</v>
      </c>
      <c r="R264" s="36">
        <f t="shared" si="158"/>
        <v>0</v>
      </c>
      <c r="S264" s="37">
        <f t="shared" si="159"/>
        <v>0</v>
      </c>
      <c r="T264" s="37">
        <f t="shared" si="136"/>
        <v>0</v>
      </c>
      <c r="U264" s="37">
        <f t="shared" si="160"/>
        <v>0</v>
      </c>
      <c r="V264" s="38">
        <f t="shared" si="161"/>
        <v>0</v>
      </c>
      <c r="W264" s="34"/>
      <c r="X264" s="30">
        <f t="shared" si="162"/>
        <v>51745</v>
      </c>
      <c r="Y264" s="31">
        <f t="shared" si="163"/>
        <v>224</v>
      </c>
      <c r="Z264" s="31">
        <f t="shared" si="144"/>
        <v>9</v>
      </c>
      <c r="AA264" s="31">
        <f t="shared" si="164"/>
        <v>2041</v>
      </c>
      <c r="AB264" s="31" t="str">
        <f t="shared" si="145"/>
        <v>92041</v>
      </c>
      <c r="AC264" s="36">
        <f t="shared" si="175"/>
        <v>0</v>
      </c>
      <c r="AD264" s="37">
        <f t="shared" si="165"/>
        <v>0</v>
      </c>
      <c r="AE264" s="37">
        <f t="shared" si="146"/>
        <v>0</v>
      </c>
      <c r="AF264" s="37">
        <f t="shared" si="166"/>
        <v>0</v>
      </c>
      <c r="AG264" s="38">
        <f t="shared" si="174"/>
        <v>0</v>
      </c>
      <c r="AH264" s="34"/>
      <c r="AI264" s="35">
        <f t="shared" si="147"/>
        <v>65381</v>
      </c>
      <c r="AJ264" s="31">
        <f t="shared" si="167"/>
        <v>224</v>
      </c>
      <c r="AK264" s="31">
        <f t="shared" si="148"/>
        <v>1</v>
      </c>
      <c r="AL264" s="31">
        <f t="shared" si="168"/>
        <v>2079</v>
      </c>
      <c r="AM264" s="31" t="str">
        <f t="shared" si="149"/>
        <v>12079</v>
      </c>
      <c r="AN264" s="36">
        <f t="shared" si="169"/>
        <v>0</v>
      </c>
      <c r="AO264" s="37">
        <f t="shared" si="170"/>
        <v>0</v>
      </c>
      <c r="AP264" s="37">
        <f t="shared" si="137"/>
        <v>0</v>
      </c>
      <c r="AQ264" s="37">
        <f t="shared" si="171"/>
        <v>0</v>
      </c>
      <c r="AR264" s="38">
        <f t="shared" si="172"/>
        <v>0</v>
      </c>
      <c r="AS264" s="34"/>
    </row>
    <row r="265" spans="2:45" outlineLevel="1" x14ac:dyDescent="0.2">
      <c r="B265" s="30">
        <f t="shared" si="150"/>
        <v>51775</v>
      </c>
      <c r="C265" s="31">
        <f t="shared" si="151"/>
        <v>225</v>
      </c>
      <c r="D265" s="31">
        <f t="shared" si="138"/>
        <v>10</v>
      </c>
      <c r="E265" s="31">
        <f t="shared" si="152"/>
        <v>2041</v>
      </c>
      <c r="F265" s="31" t="str">
        <f t="shared" si="139"/>
        <v>102041</v>
      </c>
      <c r="G265" s="36">
        <f t="shared" si="153"/>
        <v>0</v>
      </c>
      <c r="H265" s="37">
        <f t="shared" si="154"/>
        <v>0</v>
      </c>
      <c r="I265" s="37">
        <f t="shared" si="140"/>
        <v>0</v>
      </c>
      <c r="J265" s="37">
        <f t="shared" si="155"/>
        <v>0</v>
      </c>
      <c r="K265" s="38">
        <f t="shared" si="173"/>
        <v>0</v>
      </c>
      <c r="L265" s="34"/>
      <c r="M265" s="35">
        <f t="shared" si="141"/>
        <v>64710</v>
      </c>
      <c r="N265" s="31">
        <f t="shared" si="156"/>
        <v>225</v>
      </c>
      <c r="O265" s="31">
        <f t="shared" si="142"/>
        <v>3</v>
      </c>
      <c r="P265" s="31">
        <f t="shared" si="157"/>
        <v>2077</v>
      </c>
      <c r="Q265" s="31" t="str">
        <f t="shared" si="143"/>
        <v>32077</v>
      </c>
      <c r="R265" s="36">
        <f t="shared" si="158"/>
        <v>0</v>
      </c>
      <c r="S265" s="37">
        <f t="shared" si="159"/>
        <v>0</v>
      </c>
      <c r="T265" s="37">
        <f t="shared" si="136"/>
        <v>0</v>
      </c>
      <c r="U265" s="37">
        <f t="shared" si="160"/>
        <v>0</v>
      </c>
      <c r="V265" s="38">
        <f t="shared" si="161"/>
        <v>0</v>
      </c>
      <c r="W265" s="34"/>
      <c r="X265" s="30">
        <f t="shared" si="162"/>
        <v>51775</v>
      </c>
      <c r="Y265" s="31">
        <f t="shared" si="163"/>
        <v>225</v>
      </c>
      <c r="Z265" s="31">
        <f t="shared" si="144"/>
        <v>10</v>
      </c>
      <c r="AA265" s="31">
        <f t="shared" si="164"/>
        <v>2041</v>
      </c>
      <c r="AB265" s="31" t="str">
        <f t="shared" si="145"/>
        <v>102041</v>
      </c>
      <c r="AC265" s="36">
        <f t="shared" si="175"/>
        <v>0</v>
      </c>
      <c r="AD265" s="37">
        <f t="shared" si="165"/>
        <v>0</v>
      </c>
      <c r="AE265" s="37">
        <f t="shared" si="146"/>
        <v>0</v>
      </c>
      <c r="AF265" s="37">
        <f t="shared" si="166"/>
        <v>0</v>
      </c>
      <c r="AG265" s="38">
        <f t="shared" si="174"/>
        <v>0</v>
      </c>
      <c r="AH265" s="34"/>
      <c r="AI265" s="35">
        <f t="shared" si="147"/>
        <v>65471</v>
      </c>
      <c r="AJ265" s="31">
        <f t="shared" si="167"/>
        <v>225</v>
      </c>
      <c r="AK265" s="31">
        <f t="shared" si="148"/>
        <v>4</v>
      </c>
      <c r="AL265" s="31">
        <f t="shared" si="168"/>
        <v>2079</v>
      </c>
      <c r="AM265" s="31" t="str">
        <f t="shared" si="149"/>
        <v>42079</v>
      </c>
      <c r="AN265" s="36">
        <f t="shared" si="169"/>
        <v>0</v>
      </c>
      <c r="AO265" s="37">
        <f t="shared" si="170"/>
        <v>0</v>
      </c>
      <c r="AP265" s="37">
        <f t="shared" si="137"/>
        <v>0</v>
      </c>
      <c r="AQ265" s="37">
        <f t="shared" si="171"/>
        <v>0</v>
      </c>
      <c r="AR265" s="38">
        <f t="shared" si="172"/>
        <v>0</v>
      </c>
      <c r="AS265" s="34"/>
    </row>
    <row r="266" spans="2:45" outlineLevel="1" x14ac:dyDescent="0.2">
      <c r="B266" s="30">
        <f t="shared" si="150"/>
        <v>51806</v>
      </c>
      <c r="C266" s="31">
        <f t="shared" si="151"/>
        <v>226</v>
      </c>
      <c r="D266" s="31">
        <f t="shared" si="138"/>
        <v>11</v>
      </c>
      <c r="E266" s="31">
        <f t="shared" si="152"/>
        <v>2041</v>
      </c>
      <c r="F266" s="31" t="str">
        <f t="shared" si="139"/>
        <v>112041</v>
      </c>
      <c r="G266" s="36">
        <f t="shared" si="153"/>
        <v>0</v>
      </c>
      <c r="H266" s="37">
        <f t="shared" si="154"/>
        <v>0</v>
      </c>
      <c r="I266" s="37">
        <f t="shared" si="140"/>
        <v>0</v>
      </c>
      <c r="J266" s="37">
        <f t="shared" si="155"/>
        <v>0</v>
      </c>
      <c r="K266" s="38">
        <f t="shared" si="173"/>
        <v>0</v>
      </c>
      <c r="L266" s="34"/>
      <c r="M266" s="35">
        <f t="shared" si="141"/>
        <v>64802</v>
      </c>
      <c r="N266" s="31">
        <f t="shared" si="156"/>
        <v>226</v>
      </c>
      <c r="O266" s="31">
        <f t="shared" si="142"/>
        <v>6</v>
      </c>
      <c r="P266" s="31">
        <f t="shared" si="157"/>
        <v>2077</v>
      </c>
      <c r="Q266" s="31" t="str">
        <f t="shared" si="143"/>
        <v>62077</v>
      </c>
      <c r="R266" s="36">
        <f t="shared" si="158"/>
        <v>0</v>
      </c>
      <c r="S266" s="37">
        <f t="shared" si="159"/>
        <v>0</v>
      </c>
      <c r="T266" s="37">
        <f t="shared" si="136"/>
        <v>0</v>
      </c>
      <c r="U266" s="37">
        <f t="shared" si="160"/>
        <v>0</v>
      </c>
      <c r="V266" s="38">
        <f t="shared" si="161"/>
        <v>0</v>
      </c>
      <c r="W266" s="34"/>
      <c r="X266" s="30">
        <f t="shared" si="162"/>
        <v>51806</v>
      </c>
      <c r="Y266" s="31">
        <f t="shared" si="163"/>
        <v>226</v>
      </c>
      <c r="Z266" s="31">
        <f t="shared" si="144"/>
        <v>11</v>
      </c>
      <c r="AA266" s="31">
        <f t="shared" si="164"/>
        <v>2041</v>
      </c>
      <c r="AB266" s="31" t="str">
        <f t="shared" si="145"/>
        <v>112041</v>
      </c>
      <c r="AC266" s="36">
        <f t="shared" si="175"/>
        <v>0</v>
      </c>
      <c r="AD266" s="37">
        <f t="shared" si="165"/>
        <v>0</v>
      </c>
      <c r="AE266" s="37">
        <f t="shared" si="146"/>
        <v>0</v>
      </c>
      <c r="AF266" s="37">
        <f t="shared" si="166"/>
        <v>0</v>
      </c>
      <c r="AG266" s="38">
        <f t="shared" si="174"/>
        <v>0</v>
      </c>
      <c r="AH266" s="34"/>
      <c r="AI266" s="35">
        <f t="shared" si="147"/>
        <v>65562</v>
      </c>
      <c r="AJ266" s="31">
        <f t="shared" si="167"/>
        <v>226</v>
      </c>
      <c r="AK266" s="31">
        <f t="shared" si="148"/>
        <v>7</v>
      </c>
      <c r="AL266" s="31">
        <f t="shared" si="168"/>
        <v>2079</v>
      </c>
      <c r="AM266" s="31" t="str">
        <f t="shared" si="149"/>
        <v>72079</v>
      </c>
      <c r="AN266" s="36">
        <f t="shared" si="169"/>
        <v>0</v>
      </c>
      <c r="AO266" s="37">
        <f t="shared" si="170"/>
        <v>0</v>
      </c>
      <c r="AP266" s="37">
        <f t="shared" si="137"/>
        <v>0</v>
      </c>
      <c r="AQ266" s="37">
        <f t="shared" si="171"/>
        <v>0</v>
      </c>
      <c r="AR266" s="38">
        <f t="shared" si="172"/>
        <v>0</v>
      </c>
      <c r="AS266" s="34"/>
    </row>
    <row r="267" spans="2:45" outlineLevel="1" x14ac:dyDescent="0.2">
      <c r="B267" s="30">
        <f t="shared" si="150"/>
        <v>51836</v>
      </c>
      <c r="C267" s="31">
        <f t="shared" si="151"/>
        <v>227</v>
      </c>
      <c r="D267" s="31">
        <f t="shared" si="138"/>
        <v>12</v>
      </c>
      <c r="E267" s="31">
        <f t="shared" si="152"/>
        <v>2041</v>
      </c>
      <c r="F267" s="31" t="str">
        <f t="shared" si="139"/>
        <v>122041</v>
      </c>
      <c r="G267" s="36">
        <f t="shared" si="153"/>
        <v>0</v>
      </c>
      <c r="H267" s="37">
        <f t="shared" si="154"/>
        <v>0</v>
      </c>
      <c r="I267" s="37">
        <f t="shared" si="140"/>
        <v>0</v>
      </c>
      <c r="J267" s="37">
        <f t="shared" si="155"/>
        <v>0</v>
      </c>
      <c r="K267" s="38">
        <f t="shared" si="173"/>
        <v>0</v>
      </c>
      <c r="L267" s="34"/>
      <c r="M267" s="35">
        <f t="shared" si="141"/>
        <v>64894</v>
      </c>
      <c r="N267" s="31">
        <f t="shared" si="156"/>
        <v>227</v>
      </c>
      <c r="O267" s="31">
        <f t="shared" si="142"/>
        <v>9</v>
      </c>
      <c r="P267" s="31">
        <f t="shared" si="157"/>
        <v>2077</v>
      </c>
      <c r="Q267" s="31" t="str">
        <f t="shared" si="143"/>
        <v>92077</v>
      </c>
      <c r="R267" s="36">
        <f t="shared" si="158"/>
        <v>0</v>
      </c>
      <c r="S267" s="37">
        <f t="shared" si="159"/>
        <v>0</v>
      </c>
      <c r="T267" s="37">
        <f t="shared" si="136"/>
        <v>0</v>
      </c>
      <c r="U267" s="37">
        <f t="shared" si="160"/>
        <v>0</v>
      </c>
      <c r="V267" s="38">
        <f t="shared" si="161"/>
        <v>0</v>
      </c>
      <c r="W267" s="34"/>
      <c r="X267" s="30">
        <f t="shared" si="162"/>
        <v>51836</v>
      </c>
      <c r="Y267" s="31">
        <f t="shared" si="163"/>
        <v>227</v>
      </c>
      <c r="Z267" s="31">
        <f t="shared" si="144"/>
        <v>12</v>
      </c>
      <c r="AA267" s="31">
        <f t="shared" si="164"/>
        <v>2041</v>
      </c>
      <c r="AB267" s="31" t="str">
        <f t="shared" si="145"/>
        <v>122041</v>
      </c>
      <c r="AC267" s="36">
        <f t="shared" si="175"/>
        <v>0</v>
      </c>
      <c r="AD267" s="37">
        <f t="shared" si="165"/>
        <v>0</v>
      </c>
      <c r="AE267" s="37">
        <f t="shared" si="146"/>
        <v>0</v>
      </c>
      <c r="AF267" s="37">
        <f t="shared" si="166"/>
        <v>0</v>
      </c>
      <c r="AG267" s="38">
        <f t="shared" si="174"/>
        <v>0</v>
      </c>
      <c r="AH267" s="34"/>
      <c r="AI267" s="35">
        <f t="shared" si="147"/>
        <v>65654</v>
      </c>
      <c r="AJ267" s="31">
        <f t="shared" si="167"/>
        <v>227</v>
      </c>
      <c r="AK267" s="31">
        <f t="shared" si="148"/>
        <v>10</v>
      </c>
      <c r="AL267" s="31">
        <f t="shared" si="168"/>
        <v>2079</v>
      </c>
      <c r="AM267" s="31" t="str">
        <f t="shared" si="149"/>
        <v>102079</v>
      </c>
      <c r="AN267" s="36">
        <f t="shared" si="169"/>
        <v>0</v>
      </c>
      <c r="AO267" s="37">
        <f t="shared" si="170"/>
        <v>0</v>
      </c>
      <c r="AP267" s="37">
        <f t="shared" si="137"/>
        <v>0</v>
      </c>
      <c r="AQ267" s="37">
        <f t="shared" si="171"/>
        <v>0</v>
      </c>
      <c r="AR267" s="38">
        <f t="shared" si="172"/>
        <v>0</v>
      </c>
      <c r="AS267" s="34"/>
    </row>
    <row r="268" spans="2:45" outlineLevel="1" x14ac:dyDescent="0.2">
      <c r="B268" s="30">
        <f t="shared" si="150"/>
        <v>51867</v>
      </c>
      <c r="C268" s="31">
        <f t="shared" si="151"/>
        <v>228</v>
      </c>
      <c r="D268" s="31">
        <f t="shared" si="138"/>
        <v>1</v>
      </c>
      <c r="E268" s="31">
        <f t="shared" si="152"/>
        <v>2042</v>
      </c>
      <c r="F268" s="31" t="str">
        <f t="shared" si="139"/>
        <v>12042</v>
      </c>
      <c r="G268" s="36">
        <f t="shared" si="153"/>
        <v>0</v>
      </c>
      <c r="H268" s="37">
        <f t="shared" si="154"/>
        <v>0</v>
      </c>
      <c r="I268" s="37">
        <f t="shared" si="140"/>
        <v>0</v>
      </c>
      <c r="J268" s="37">
        <f t="shared" si="155"/>
        <v>0</v>
      </c>
      <c r="K268" s="38">
        <f t="shared" si="173"/>
        <v>0</v>
      </c>
      <c r="L268" s="34"/>
      <c r="M268" s="35">
        <f t="shared" si="141"/>
        <v>64985</v>
      </c>
      <c r="N268" s="31">
        <f t="shared" si="156"/>
        <v>228</v>
      </c>
      <c r="O268" s="31">
        <f t="shared" si="142"/>
        <v>12</v>
      </c>
      <c r="P268" s="31">
        <f t="shared" si="157"/>
        <v>2077</v>
      </c>
      <c r="Q268" s="31" t="str">
        <f t="shared" si="143"/>
        <v>122077</v>
      </c>
      <c r="R268" s="36">
        <f t="shared" si="158"/>
        <v>0</v>
      </c>
      <c r="S268" s="37">
        <f t="shared" si="159"/>
        <v>0</v>
      </c>
      <c r="T268" s="37">
        <f t="shared" si="136"/>
        <v>0</v>
      </c>
      <c r="U268" s="37">
        <f t="shared" si="160"/>
        <v>0</v>
      </c>
      <c r="V268" s="38">
        <f t="shared" si="161"/>
        <v>0</v>
      </c>
      <c r="W268" s="34"/>
      <c r="X268" s="30">
        <f t="shared" si="162"/>
        <v>51867</v>
      </c>
      <c r="Y268" s="31">
        <f t="shared" si="163"/>
        <v>228</v>
      </c>
      <c r="Z268" s="31">
        <f t="shared" si="144"/>
        <v>1</v>
      </c>
      <c r="AA268" s="31">
        <f t="shared" si="164"/>
        <v>2042</v>
      </c>
      <c r="AB268" s="31" t="str">
        <f t="shared" si="145"/>
        <v>12042</v>
      </c>
      <c r="AC268" s="36">
        <f t="shared" si="175"/>
        <v>0</v>
      </c>
      <c r="AD268" s="37">
        <f t="shared" si="165"/>
        <v>0</v>
      </c>
      <c r="AE268" s="37">
        <f t="shared" si="146"/>
        <v>0</v>
      </c>
      <c r="AF268" s="37">
        <f t="shared" si="166"/>
        <v>0</v>
      </c>
      <c r="AG268" s="38">
        <f t="shared" si="174"/>
        <v>0</v>
      </c>
      <c r="AH268" s="34"/>
      <c r="AI268" s="35">
        <f t="shared" si="147"/>
        <v>65746</v>
      </c>
      <c r="AJ268" s="31">
        <f t="shared" si="167"/>
        <v>228</v>
      </c>
      <c r="AK268" s="31">
        <f t="shared" si="148"/>
        <v>1</v>
      </c>
      <c r="AL268" s="31">
        <f t="shared" si="168"/>
        <v>2080</v>
      </c>
      <c r="AM268" s="31" t="str">
        <f t="shared" si="149"/>
        <v>12080</v>
      </c>
      <c r="AN268" s="36">
        <f t="shared" si="169"/>
        <v>0</v>
      </c>
      <c r="AO268" s="37">
        <f t="shared" si="170"/>
        <v>0</v>
      </c>
      <c r="AP268" s="37">
        <f t="shared" si="137"/>
        <v>0</v>
      </c>
      <c r="AQ268" s="37">
        <f t="shared" si="171"/>
        <v>0</v>
      </c>
      <c r="AR268" s="38">
        <f t="shared" si="172"/>
        <v>0</v>
      </c>
      <c r="AS268" s="34"/>
    </row>
    <row r="269" spans="2:45" outlineLevel="1" x14ac:dyDescent="0.2">
      <c r="B269" s="30">
        <f t="shared" si="150"/>
        <v>51898</v>
      </c>
      <c r="C269" s="31">
        <f t="shared" si="151"/>
        <v>229</v>
      </c>
      <c r="D269" s="31">
        <f t="shared" si="138"/>
        <v>2</v>
      </c>
      <c r="E269" s="31">
        <f t="shared" si="152"/>
        <v>2042</v>
      </c>
      <c r="F269" s="31" t="str">
        <f t="shared" si="139"/>
        <v>22042</v>
      </c>
      <c r="G269" s="36">
        <f t="shared" si="153"/>
        <v>0</v>
      </c>
      <c r="H269" s="37">
        <f t="shared" si="154"/>
        <v>0</v>
      </c>
      <c r="I269" s="37">
        <f t="shared" si="140"/>
        <v>0</v>
      </c>
      <c r="J269" s="37">
        <f t="shared" si="155"/>
        <v>0</v>
      </c>
      <c r="K269" s="38">
        <f t="shared" si="173"/>
        <v>0</v>
      </c>
      <c r="L269" s="34"/>
      <c r="M269" s="35">
        <f t="shared" si="141"/>
        <v>65075</v>
      </c>
      <c r="N269" s="31">
        <f t="shared" si="156"/>
        <v>229</v>
      </c>
      <c r="O269" s="31">
        <f t="shared" si="142"/>
        <v>3</v>
      </c>
      <c r="P269" s="31">
        <f t="shared" si="157"/>
        <v>2078</v>
      </c>
      <c r="Q269" s="31" t="str">
        <f t="shared" si="143"/>
        <v>32078</v>
      </c>
      <c r="R269" s="36">
        <f t="shared" si="158"/>
        <v>0</v>
      </c>
      <c r="S269" s="37">
        <f t="shared" si="159"/>
        <v>0</v>
      </c>
      <c r="T269" s="37">
        <f t="shared" si="136"/>
        <v>0</v>
      </c>
      <c r="U269" s="37">
        <f t="shared" si="160"/>
        <v>0</v>
      </c>
      <c r="V269" s="38">
        <f t="shared" si="161"/>
        <v>0</v>
      </c>
      <c r="W269" s="34"/>
      <c r="X269" s="30">
        <f t="shared" si="162"/>
        <v>51898</v>
      </c>
      <c r="Y269" s="31">
        <f t="shared" si="163"/>
        <v>229</v>
      </c>
      <c r="Z269" s="31">
        <f t="shared" si="144"/>
        <v>2</v>
      </c>
      <c r="AA269" s="31">
        <f t="shared" si="164"/>
        <v>2042</v>
      </c>
      <c r="AB269" s="31" t="str">
        <f t="shared" si="145"/>
        <v>22042</v>
      </c>
      <c r="AC269" s="36">
        <f t="shared" si="175"/>
        <v>0</v>
      </c>
      <c r="AD269" s="37">
        <f t="shared" si="165"/>
        <v>0</v>
      </c>
      <c r="AE269" s="37">
        <f t="shared" si="146"/>
        <v>0</v>
      </c>
      <c r="AF269" s="37">
        <f t="shared" si="166"/>
        <v>0</v>
      </c>
      <c r="AG269" s="38">
        <f t="shared" si="174"/>
        <v>0</v>
      </c>
      <c r="AH269" s="34"/>
      <c r="AI269" s="35">
        <f t="shared" si="147"/>
        <v>65837</v>
      </c>
      <c r="AJ269" s="31">
        <f t="shared" si="167"/>
        <v>229</v>
      </c>
      <c r="AK269" s="31">
        <f t="shared" si="148"/>
        <v>4</v>
      </c>
      <c r="AL269" s="31">
        <f t="shared" si="168"/>
        <v>2080</v>
      </c>
      <c r="AM269" s="31" t="str">
        <f t="shared" si="149"/>
        <v>42080</v>
      </c>
      <c r="AN269" s="36">
        <f t="shared" si="169"/>
        <v>0</v>
      </c>
      <c r="AO269" s="37">
        <f t="shared" si="170"/>
        <v>0</v>
      </c>
      <c r="AP269" s="37">
        <f t="shared" si="137"/>
        <v>0</v>
      </c>
      <c r="AQ269" s="37">
        <f t="shared" si="171"/>
        <v>0</v>
      </c>
      <c r="AR269" s="38">
        <f t="shared" si="172"/>
        <v>0</v>
      </c>
      <c r="AS269" s="34"/>
    </row>
    <row r="270" spans="2:45" outlineLevel="1" x14ac:dyDescent="0.2">
      <c r="B270" s="30">
        <f t="shared" si="150"/>
        <v>51926</v>
      </c>
      <c r="C270" s="31">
        <f t="shared" si="151"/>
        <v>230</v>
      </c>
      <c r="D270" s="31">
        <f t="shared" si="138"/>
        <v>3</v>
      </c>
      <c r="E270" s="31">
        <f t="shared" si="152"/>
        <v>2042</v>
      </c>
      <c r="F270" s="31" t="str">
        <f t="shared" si="139"/>
        <v>32042</v>
      </c>
      <c r="G270" s="36">
        <f t="shared" si="153"/>
        <v>0</v>
      </c>
      <c r="H270" s="37">
        <f t="shared" si="154"/>
        <v>0</v>
      </c>
      <c r="I270" s="37">
        <f t="shared" si="140"/>
        <v>0</v>
      </c>
      <c r="J270" s="37">
        <f t="shared" si="155"/>
        <v>0</v>
      </c>
      <c r="K270" s="38">
        <f t="shared" si="173"/>
        <v>0</v>
      </c>
      <c r="L270" s="34"/>
      <c r="M270" s="35">
        <f t="shared" si="141"/>
        <v>65167</v>
      </c>
      <c r="N270" s="31">
        <f t="shared" si="156"/>
        <v>230</v>
      </c>
      <c r="O270" s="31">
        <f t="shared" si="142"/>
        <v>6</v>
      </c>
      <c r="P270" s="31">
        <f t="shared" si="157"/>
        <v>2078</v>
      </c>
      <c r="Q270" s="31" t="str">
        <f t="shared" si="143"/>
        <v>62078</v>
      </c>
      <c r="R270" s="36">
        <f t="shared" si="158"/>
        <v>0</v>
      </c>
      <c r="S270" s="37">
        <f t="shared" si="159"/>
        <v>0</v>
      </c>
      <c r="T270" s="37">
        <f t="shared" si="136"/>
        <v>0</v>
      </c>
      <c r="U270" s="37">
        <f t="shared" si="160"/>
        <v>0</v>
      </c>
      <c r="V270" s="38">
        <f t="shared" si="161"/>
        <v>0</v>
      </c>
      <c r="W270" s="34"/>
      <c r="X270" s="30">
        <f t="shared" si="162"/>
        <v>51926</v>
      </c>
      <c r="Y270" s="31">
        <f t="shared" si="163"/>
        <v>230</v>
      </c>
      <c r="Z270" s="31">
        <f t="shared" si="144"/>
        <v>3</v>
      </c>
      <c r="AA270" s="31">
        <f t="shared" si="164"/>
        <v>2042</v>
      </c>
      <c r="AB270" s="31" t="str">
        <f t="shared" si="145"/>
        <v>32042</v>
      </c>
      <c r="AC270" s="36">
        <f t="shared" si="175"/>
        <v>0</v>
      </c>
      <c r="AD270" s="37">
        <f t="shared" si="165"/>
        <v>0</v>
      </c>
      <c r="AE270" s="37">
        <f t="shared" si="146"/>
        <v>0</v>
      </c>
      <c r="AF270" s="37">
        <f t="shared" si="166"/>
        <v>0</v>
      </c>
      <c r="AG270" s="38">
        <f t="shared" si="174"/>
        <v>0</v>
      </c>
      <c r="AH270" s="34"/>
      <c r="AI270" s="35">
        <f t="shared" si="147"/>
        <v>65928</v>
      </c>
      <c r="AJ270" s="31">
        <f t="shared" si="167"/>
        <v>230</v>
      </c>
      <c r="AK270" s="31">
        <f t="shared" si="148"/>
        <v>7</v>
      </c>
      <c r="AL270" s="31">
        <f t="shared" si="168"/>
        <v>2080</v>
      </c>
      <c r="AM270" s="31" t="str">
        <f t="shared" si="149"/>
        <v>72080</v>
      </c>
      <c r="AN270" s="36">
        <f t="shared" si="169"/>
        <v>0</v>
      </c>
      <c r="AO270" s="37">
        <f t="shared" si="170"/>
        <v>0</v>
      </c>
      <c r="AP270" s="37">
        <f t="shared" si="137"/>
        <v>0</v>
      </c>
      <c r="AQ270" s="37">
        <f t="shared" si="171"/>
        <v>0</v>
      </c>
      <c r="AR270" s="38">
        <f t="shared" si="172"/>
        <v>0</v>
      </c>
      <c r="AS270" s="34"/>
    </row>
    <row r="271" spans="2:45" outlineLevel="1" x14ac:dyDescent="0.2">
      <c r="B271" s="30">
        <f t="shared" si="150"/>
        <v>51957</v>
      </c>
      <c r="C271" s="31">
        <f t="shared" si="151"/>
        <v>231</v>
      </c>
      <c r="D271" s="31">
        <f t="shared" si="138"/>
        <v>4</v>
      </c>
      <c r="E271" s="31">
        <f t="shared" si="152"/>
        <v>2042</v>
      </c>
      <c r="F271" s="31" t="str">
        <f t="shared" si="139"/>
        <v>42042</v>
      </c>
      <c r="G271" s="36">
        <f t="shared" si="153"/>
        <v>0</v>
      </c>
      <c r="H271" s="37">
        <f t="shared" si="154"/>
        <v>0</v>
      </c>
      <c r="I271" s="37">
        <f t="shared" si="140"/>
        <v>0</v>
      </c>
      <c r="J271" s="37">
        <f t="shared" si="155"/>
        <v>0</v>
      </c>
      <c r="K271" s="38">
        <f t="shared" si="173"/>
        <v>0</v>
      </c>
      <c r="L271" s="34"/>
      <c r="M271" s="35">
        <f t="shared" si="141"/>
        <v>65259</v>
      </c>
      <c r="N271" s="31">
        <f t="shared" si="156"/>
        <v>231</v>
      </c>
      <c r="O271" s="31">
        <f t="shared" si="142"/>
        <v>9</v>
      </c>
      <c r="P271" s="31">
        <f t="shared" si="157"/>
        <v>2078</v>
      </c>
      <c r="Q271" s="31" t="str">
        <f t="shared" si="143"/>
        <v>92078</v>
      </c>
      <c r="R271" s="36">
        <f t="shared" si="158"/>
        <v>0</v>
      </c>
      <c r="S271" s="37">
        <f t="shared" si="159"/>
        <v>0</v>
      </c>
      <c r="T271" s="37">
        <f t="shared" si="136"/>
        <v>0</v>
      </c>
      <c r="U271" s="37">
        <f t="shared" si="160"/>
        <v>0</v>
      </c>
      <c r="V271" s="38">
        <f t="shared" si="161"/>
        <v>0</v>
      </c>
      <c r="W271" s="34"/>
      <c r="X271" s="30">
        <f t="shared" si="162"/>
        <v>51957</v>
      </c>
      <c r="Y271" s="31">
        <f t="shared" si="163"/>
        <v>231</v>
      </c>
      <c r="Z271" s="31">
        <f t="shared" si="144"/>
        <v>4</v>
      </c>
      <c r="AA271" s="31">
        <f t="shared" si="164"/>
        <v>2042</v>
      </c>
      <c r="AB271" s="31" t="str">
        <f t="shared" si="145"/>
        <v>42042</v>
      </c>
      <c r="AC271" s="36">
        <f t="shared" si="175"/>
        <v>0</v>
      </c>
      <c r="AD271" s="37">
        <f t="shared" si="165"/>
        <v>0</v>
      </c>
      <c r="AE271" s="37">
        <f t="shared" si="146"/>
        <v>0</v>
      </c>
      <c r="AF271" s="37">
        <f t="shared" si="166"/>
        <v>0</v>
      </c>
      <c r="AG271" s="38">
        <f t="shared" si="174"/>
        <v>0</v>
      </c>
      <c r="AH271" s="34"/>
      <c r="AI271" s="35">
        <f t="shared" si="147"/>
        <v>66020</v>
      </c>
      <c r="AJ271" s="31">
        <f t="shared" si="167"/>
        <v>231</v>
      </c>
      <c r="AK271" s="31">
        <f t="shared" si="148"/>
        <v>10</v>
      </c>
      <c r="AL271" s="31">
        <f t="shared" si="168"/>
        <v>2080</v>
      </c>
      <c r="AM271" s="31" t="str">
        <f t="shared" si="149"/>
        <v>102080</v>
      </c>
      <c r="AN271" s="36">
        <f t="shared" si="169"/>
        <v>0</v>
      </c>
      <c r="AO271" s="37">
        <f t="shared" si="170"/>
        <v>0</v>
      </c>
      <c r="AP271" s="37">
        <f t="shared" si="137"/>
        <v>0</v>
      </c>
      <c r="AQ271" s="37">
        <f t="shared" si="171"/>
        <v>0</v>
      </c>
      <c r="AR271" s="38">
        <f t="shared" si="172"/>
        <v>0</v>
      </c>
      <c r="AS271" s="34"/>
    </row>
    <row r="272" spans="2:45" outlineLevel="1" x14ac:dyDescent="0.2">
      <c r="B272" s="30">
        <f t="shared" si="150"/>
        <v>51987</v>
      </c>
      <c r="C272" s="31">
        <f t="shared" si="151"/>
        <v>232</v>
      </c>
      <c r="D272" s="31">
        <f t="shared" si="138"/>
        <v>5</v>
      </c>
      <c r="E272" s="31">
        <f t="shared" si="152"/>
        <v>2042</v>
      </c>
      <c r="F272" s="31" t="str">
        <f t="shared" si="139"/>
        <v>52042</v>
      </c>
      <c r="G272" s="36">
        <f t="shared" si="153"/>
        <v>0</v>
      </c>
      <c r="H272" s="37">
        <f t="shared" si="154"/>
        <v>0</v>
      </c>
      <c r="I272" s="37">
        <f t="shared" si="140"/>
        <v>0</v>
      </c>
      <c r="J272" s="37">
        <f t="shared" si="155"/>
        <v>0</v>
      </c>
      <c r="K272" s="38">
        <f t="shared" si="173"/>
        <v>0</v>
      </c>
      <c r="L272" s="34"/>
      <c r="M272" s="35">
        <f t="shared" si="141"/>
        <v>65350</v>
      </c>
      <c r="N272" s="31">
        <f t="shared" si="156"/>
        <v>232</v>
      </c>
      <c r="O272" s="31">
        <f t="shared" si="142"/>
        <v>12</v>
      </c>
      <c r="P272" s="31">
        <f t="shared" si="157"/>
        <v>2078</v>
      </c>
      <c r="Q272" s="31" t="str">
        <f t="shared" si="143"/>
        <v>122078</v>
      </c>
      <c r="R272" s="36">
        <f t="shared" si="158"/>
        <v>0</v>
      </c>
      <c r="S272" s="37">
        <f t="shared" si="159"/>
        <v>0</v>
      </c>
      <c r="T272" s="37">
        <f t="shared" si="136"/>
        <v>0</v>
      </c>
      <c r="U272" s="37">
        <f t="shared" si="160"/>
        <v>0</v>
      </c>
      <c r="V272" s="38">
        <f t="shared" si="161"/>
        <v>0</v>
      </c>
      <c r="W272" s="34"/>
      <c r="X272" s="30">
        <f t="shared" si="162"/>
        <v>51987</v>
      </c>
      <c r="Y272" s="31">
        <f t="shared" si="163"/>
        <v>232</v>
      </c>
      <c r="Z272" s="31">
        <f t="shared" si="144"/>
        <v>5</v>
      </c>
      <c r="AA272" s="31">
        <f t="shared" si="164"/>
        <v>2042</v>
      </c>
      <c r="AB272" s="31" t="str">
        <f t="shared" si="145"/>
        <v>52042</v>
      </c>
      <c r="AC272" s="36">
        <f t="shared" si="175"/>
        <v>0</v>
      </c>
      <c r="AD272" s="37">
        <f t="shared" si="165"/>
        <v>0</v>
      </c>
      <c r="AE272" s="37">
        <f t="shared" si="146"/>
        <v>0</v>
      </c>
      <c r="AF272" s="37">
        <f t="shared" si="166"/>
        <v>0</v>
      </c>
      <c r="AG272" s="38">
        <f t="shared" si="174"/>
        <v>0</v>
      </c>
      <c r="AH272" s="34"/>
      <c r="AI272" s="35">
        <f t="shared" si="147"/>
        <v>66112</v>
      </c>
      <c r="AJ272" s="31">
        <f t="shared" si="167"/>
        <v>232</v>
      </c>
      <c r="AK272" s="31">
        <f t="shared" si="148"/>
        <v>1</v>
      </c>
      <c r="AL272" s="31">
        <f t="shared" si="168"/>
        <v>2081</v>
      </c>
      <c r="AM272" s="31" t="str">
        <f t="shared" si="149"/>
        <v>12081</v>
      </c>
      <c r="AN272" s="36">
        <f t="shared" si="169"/>
        <v>0</v>
      </c>
      <c r="AO272" s="37">
        <f t="shared" si="170"/>
        <v>0</v>
      </c>
      <c r="AP272" s="37">
        <f t="shared" si="137"/>
        <v>0</v>
      </c>
      <c r="AQ272" s="37">
        <f t="shared" si="171"/>
        <v>0</v>
      </c>
      <c r="AR272" s="38">
        <f t="shared" si="172"/>
        <v>0</v>
      </c>
      <c r="AS272" s="34"/>
    </row>
    <row r="273" spans="2:45" outlineLevel="1" x14ac:dyDescent="0.2">
      <c r="B273" s="30">
        <f t="shared" si="150"/>
        <v>52018</v>
      </c>
      <c r="C273" s="31">
        <f t="shared" si="151"/>
        <v>233</v>
      </c>
      <c r="D273" s="31">
        <f t="shared" si="138"/>
        <v>6</v>
      </c>
      <c r="E273" s="31">
        <f t="shared" si="152"/>
        <v>2042</v>
      </c>
      <c r="F273" s="31" t="str">
        <f t="shared" si="139"/>
        <v>62042</v>
      </c>
      <c r="G273" s="36">
        <f t="shared" si="153"/>
        <v>0</v>
      </c>
      <c r="H273" s="37">
        <f t="shared" si="154"/>
        <v>0</v>
      </c>
      <c r="I273" s="37">
        <f t="shared" si="140"/>
        <v>0</v>
      </c>
      <c r="J273" s="37">
        <f t="shared" si="155"/>
        <v>0</v>
      </c>
      <c r="K273" s="38">
        <f t="shared" si="173"/>
        <v>0</v>
      </c>
      <c r="L273" s="34"/>
      <c r="M273" s="35">
        <f t="shared" si="141"/>
        <v>65440</v>
      </c>
      <c r="N273" s="31">
        <f t="shared" si="156"/>
        <v>233</v>
      </c>
      <c r="O273" s="31">
        <f t="shared" si="142"/>
        <v>3</v>
      </c>
      <c r="P273" s="31">
        <f t="shared" si="157"/>
        <v>2079</v>
      </c>
      <c r="Q273" s="31" t="str">
        <f t="shared" si="143"/>
        <v>32079</v>
      </c>
      <c r="R273" s="36">
        <f t="shared" si="158"/>
        <v>0</v>
      </c>
      <c r="S273" s="37">
        <f t="shared" si="159"/>
        <v>0</v>
      </c>
      <c r="T273" s="37">
        <f t="shared" si="136"/>
        <v>0</v>
      </c>
      <c r="U273" s="37">
        <f t="shared" si="160"/>
        <v>0</v>
      </c>
      <c r="V273" s="38">
        <f t="shared" si="161"/>
        <v>0</v>
      </c>
      <c r="W273" s="34"/>
      <c r="X273" s="30">
        <f t="shared" si="162"/>
        <v>52018</v>
      </c>
      <c r="Y273" s="31">
        <f t="shared" si="163"/>
        <v>233</v>
      </c>
      <c r="Z273" s="31">
        <f t="shared" si="144"/>
        <v>6</v>
      </c>
      <c r="AA273" s="31">
        <f t="shared" si="164"/>
        <v>2042</v>
      </c>
      <c r="AB273" s="31" t="str">
        <f t="shared" si="145"/>
        <v>62042</v>
      </c>
      <c r="AC273" s="36">
        <f t="shared" si="175"/>
        <v>0</v>
      </c>
      <c r="AD273" s="37">
        <f t="shared" si="165"/>
        <v>0</v>
      </c>
      <c r="AE273" s="37">
        <f t="shared" si="146"/>
        <v>0</v>
      </c>
      <c r="AF273" s="37">
        <f t="shared" si="166"/>
        <v>0</v>
      </c>
      <c r="AG273" s="38">
        <f t="shared" si="174"/>
        <v>0</v>
      </c>
      <c r="AH273" s="34"/>
      <c r="AI273" s="35">
        <f t="shared" si="147"/>
        <v>66202</v>
      </c>
      <c r="AJ273" s="31">
        <f t="shared" si="167"/>
        <v>233</v>
      </c>
      <c r="AK273" s="31">
        <f t="shared" si="148"/>
        <v>4</v>
      </c>
      <c r="AL273" s="31">
        <f t="shared" si="168"/>
        <v>2081</v>
      </c>
      <c r="AM273" s="31" t="str">
        <f t="shared" si="149"/>
        <v>42081</v>
      </c>
      <c r="AN273" s="36">
        <f t="shared" si="169"/>
        <v>0</v>
      </c>
      <c r="AO273" s="37">
        <f t="shared" si="170"/>
        <v>0</v>
      </c>
      <c r="AP273" s="37">
        <f t="shared" si="137"/>
        <v>0</v>
      </c>
      <c r="AQ273" s="37">
        <f t="shared" si="171"/>
        <v>0</v>
      </c>
      <c r="AR273" s="38">
        <f t="shared" si="172"/>
        <v>0</v>
      </c>
      <c r="AS273" s="34"/>
    </row>
    <row r="274" spans="2:45" outlineLevel="1" x14ac:dyDescent="0.2">
      <c r="B274" s="30">
        <f t="shared" si="150"/>
        <v>52048</v>
      </c>
      <c r="C274" s="31">
        <f t="shared" si="151"/>
        <v>234</v>
      </c>
      <c r="D274" s="31">
        <f t="shared" si="138"/>
        <v>7</v>
      </c>
      <c r="E274" s="31">
        <f t="shared" si="152"/>
        <v>2042</v>
      </c>
      <c r="F274" s="31" t="str">
        <f t="shared" si="139"/>
        <v>72042</v>
      </c>
      <c r="G274" s="36">
        <f t="shared" si="153"/>
        <v>0</v>
      </c>
      <c r="H274" s="37">
        <f t="shared" si="154"/>
        <v>0</v>
      </c>
      <c r="I274" s="37">
        <f t="shared" si="140"/>
        <v>0</v>
      </c>
      <c r="J274" s="37">
        <f t="shared" si="155"/>
        <v>0</v>
      </c>
      <c r="K274" s="38">
        <f t="shared" si="173"/>
        <v>0</v>
      </c>
      <c r="L274" s="34"/>
      <c r="M274" s="35">
        <f t="shared" si="141"/>
        <v>65532</v>
      </c>
      <c r="N274" s="31">
        <f t="shared" si="156"/>
        <v>234</v>
      </c>
      <c r="O274" s="31">
        <f t="shared" si="142"/>
        <v>6</v>
      </c>
      <c r="P274" s="31">
        <f t="shared" si="157"/>
        <v>2079</v>
      </c>
      <c r="Q274" s="31" t="str">
        <f t="shared" si="143"/>
        <v>62079</v>
      </c>
      <c r="R274" s="36">
        <f t="shared" si="158"/>
        <v>0</v>
      </c>
      <c r="S274" s="37">
        <f t="shared" si="159"/>
        <v>0</v>
      </c>
      <c r="T274" s="37">
        <f t="shared" si="136"/>
        <v>0</v>
      </c>
      <c r="U274" s="37">
        <f t="shared" si="160"/>
        <v>0</v>
      </c>
      <c r="V274" s="38">
        <f t="shared" si="161"/>
        <v>0</v>
      </c>
      <c r="W274" s="34"/>
      <c r="X274" s="30">
        <f t="shared" si="162"/>
        <v>52048</v>
      </c>
      <c r="Y274" s="31">
        <f t="shared" si="163"/>
        <v>234</v>
      </c>
      <c r="Z274" s="31">
        <f t="shared" si="144"/>
        <v>7</v>
      </c>
      <c r="AA274" s="31">
        <f t="shared" si="164"/>
        <v>2042</v>
      </c>
      <c r="AB274" s="31" t="str">
        <f t="shared" si="145"/>
        <v>72042</v>
      </c>
      <c r="AC274" s="36">
        <f t="shared" si="175"/>
        <v>0</v>
      </c>
      <c r="AD274" s="37">
        <f t="shared" si="165"/>
        <v>0</v>
      </c>
      <c r="AE274" s="37">
        <f t="shared" si="146"/>
        <v>0</v>
      </c>
      <c r="AF274" s="37">
        <f t="shared" si="166"/>
        <v>0</v>
      </c>
      <c r="AG274" s="38">
        <f t="shared" si="174"/>
        <v>0</v>
      </c>
      <c r="AH274" s="34"/>
      <c r="AI274" s="35">
        <f t="shared" si="147"/>
        <v>66293</v>
      </c>
      <c r="AJ274" s="31">
        <f t="shared" si="167"/>
        <v>234</v>
      </c>
      <c r="AK274" s="31">
        <f t="shared" si="148"/>
        <v>7</v>
      </c>
      <c r="AL274" s="31">
        <f t="shared" si="168"/>
        <v>2081</v>
      </c>
      <c r="AM274" s="31" t="str">
        <f t="shared" si="149"/>
        <v>72081</v>
      </c>
      <c r="AN274" s="36">
        <f t="shared" si="169"/>
        <v>0</v>
      </c>
      <c r="AO274" s="37">
        <f t="shared" si="170"/>
        <v>0</v>
      </c>
      <c r="AP274" s="37">
        <f t="shared" si="137"/>
        <v>0</v>
      </c>
      <c r="AQ274" s="37">
        <f t="shared" si="171"/>
        <v>0</v>
      </c>
      <c r="AR274" s="38">
        <f t="shared" si="172"/>
        <v>0</v>
      </c>
      <c r="AS274" s="34"/>
    </row>
    <row r="275" spans="2:45" outlineLevel="1" x14ac:dyDescent="0.2">
      <c r="B275" s="30">
        <f t="shared" si="150"/>
        <v>52079</v>
      </c>
      <c r="C275" s="31">
        <f t="shared" si="151"/>
        <v>235</v>
      </c>
      <c r="D275" s="31">
        <f t="shared" si="138"/>
        <v>8</v>
      </c>
      <c r="E275" s="31">
        <f t="shared" si="152"/>
        <v>2042</v>
      </c>
      <c r="F275" s="31" t="str">
        <f t="shared" si="139"/>
        <v>82042</v>
      </c>
      <c r="G275" s="36">
        <f t="shared" si="153"/>
        <v>0</v>
      </c>
      <c r="H275" s="37">
        <f t="shared" si="154"/>
        <v>0</v>
      </c>
      <c r="I275" s="37">
        <f t="shared" si="140"/>
        <v>0</v>
      </c>
      <c r="J275" s="37">
        <f t="shared" si="155"/>
        <v>0</v>
      </c>
      <c r="K275" s="38">
        <f t="shared" si="173"/>
        <v>0</v>
      </c>
      <c r="L275" s="34"/>
      <c r="M275" s="35">
        <f t="shared" si="141"/>
        <v>65624</v>
      </c>
      <c r="N275" s="31">
        <f t="shared" si="156"/>
        <v>235</v>
      </c>
      <c r="O275" s="31">
        <f t="shared" si="142"/>
        <v>9</v>
      </c>
      <c r="P275" s="31">
        <f t="shared" si="157"/>
        <v>2079</v>
      </c>
      <c r="Q275" s="31" t="str">
        <f t="shared" si="143"/>
        <v>92079</v>
      </c>
      <c r="R275" s="36">
        <f t="shared" si="158"/>
        <v>0</v>
      </c>
      <c r="S275" s="37">
        <f t="shared" si="159"/>
        <v>0</v>
      </c>
      <c r="T275" s="37">
        <f t="shared" si="136"/>
        <v>0</v>
      </c>
      <c r="U275" s="37">
        <f t="shared" si="160"/>
        <v>0</v>
      </c>
      <c r="V275" s="38">
        <f t="shared" si="161"/>
        <v>0</v>
      </c>
      <c r="W275" s="34"/>
      <c r="X275" s="30">
        <f t="shared" si="162"/>
        <v>52079</v>
      </c>
      <c r="Y275" s="31">
        <f t="shared" si="163"/>
        <v>235</v>
      </c>
      <c r="Z275" s="31">
        <f t="shared" si="144"/>
        <v>8</v>
      </c>
      <c r="AA275" s="31">
        <f t="shared" si="164"/>
        <v>2042</v>
      </c>
      <c r="AB275" s="31" t="str">
        <f t="shared" si="145"/>
        <v>82042</v>
      </c>
      <c r="AC275" s="36">
        <f t="shared" si="175"/>
        <v>0</v>
      </c>
      <c r="AD275" s="37">
        <f t="shared" si="165"/>
        <v>0</v>
      </c>
      <c r="AE275" s="37">
        <f t="shared" si="146"/>
        <v>0</v>
      </c>
      <c r="AF275" s="37">
        <f t="shared" si="166"/>
        <v>0</v>
      </c>
      <c r="AG275" s="38">
        <f t="shared" si="174"/>
        <v>0</v>
      </c>
      <c r="AH275" s="34"/>
      <c r="AI275" s="35">
        <f t="shared" si="147"/>
        <v>66385</v>
      </c>
      <c r="AJ275" s="31">
        <f t="shared" si="167"/>
        <v>235</v>
      </c>
      <c r="AK275" s="31">
        <f t="shared" si="148"/>
        <v>10</v>
      </c>
      <c r="AL275" s="31">
        <f t="shared" si="168"/>
        <v>2081</v>
      </c>
      <c r="AM275" s="31" t="str">
        <f t="shared" si="149"/>
        <v>102081</v>
      </c>
      <c r="AN275" s="36">
        <f t="shared" si="169"/>
        <v>0</v>
      </c>
      <c r="AO275" s="37">
        <f t="shared" si="170"/>
        <v>0</v>
      </c>
      <c r="AP275" s="37">
        <f t="shared" si="137"/>
        <v>0</v>
      </c>
      <c r="AQ275" s="37">
        <f t="shared" si="171"/>
        <v>0</v>
      </c>
      <c r="AR275" s="38">
        <f t="shared" si="172"/>
        <v>0</v>
      </c>
      <c r="AS275" s="34"/>
    </row>
    <row r="276" spans="2:45" outlineLevel="1" x14ac:dyDescent="0.2">
      <c r="B276" s="30">
        <f t="shared" si="150"/>
        <v>52110</v>
      </c>
      <c r="C276" s="31">
        <f t="shared" si="151"/>
        <v>236</v>
      </c>
      <c r="D276" s="31">
        <f t="shared" si="138"/>
        <v>9</v>
      </c>
      <c r="E276" s="31">
        <f t="shared" si="152"/>
        <v>2042</v>
      </c>
      <c r="F276" s="31" t="str">
        <f t="shared" si="139"/>
        <v>92042</v>
      </c>
      <c r="G276" s="36">
        <f t="shared" si="153"/>
        <v>0</v>
      </c>
      <c r="H276" s="37">
        <f t="shared" si="154"/>
        <v>0</v>
      </c>
      <c r="I276" s="37">
        <f t="shared" si="140"/>
        <v>0</v>
      </c>
      <c r="J276" s="37">
        <f t="shared" si="155"/>
        <v>0</v>
      </c>
      <c r="K276" s="38">
        <f t="shared" si="173"/>
        <v>0</v>
      </c>
      <c r="L276" s="34"/>
      <c r="M276" s="35">
        <f t="shared" si="141"/>
        <v>65715</v>
      </c>
      <c r="N276" s="31">
        <f t="shared" si="156"/>
        <v>236</v>
      </c>
      <c r="O276" s="31">
        <f t="shared" si="142"/>
        <v>12</v>
      </c>
      <c r="P276" s="31">
        <f t="shared" si="157"/>
        <v>2079</v>
      </c>
      <c r="Q276" s="31" t="str">
        <f t="shared" si="143"/>
        <v>122079</v>
      </c>
      <c r="R276" s="36">
        <f t="shared" si="158"/>
        <v>0</v>
      </c>
      <c r="S276" s="37">
        <f t="shared" si="159"/>
        <v>0</v>
      </c>
      <c r="T276" s="37">
        <f t="shared" si="136"/>
        <v>0</v>
      </c>
      <c r="U276" s="37">
        <f t="shared" si="160"/>
        <v>0</v>
      </c>
      <c r="V276" s="38">
        <f t="shared" si="161"/>
        <v>0</v>
      </c>
      <c r="W276" s="34"/>
      <c r="X276" s="30">
        <f t="shared" si="162"/>
        <v>52110</v>
      </c>
      <c r="Y276" s="31">
        <f t="shared" si="163"/>
        <v>236</v>
      </c>
      <c r="Z276" s="31">
        <f t="shared" si="144"/>
        <v>9</v>
      </c>
      <c r="AA276" s="31">
        <f t="shared" si="164"/>
        <v>2042</v>
      </c>
      <c r="AB276" s="31" t="str">
        <f t="shared" si="145"/>
        <v>92042</v>
      </c>
      <c r="AC276" s="36">
        <f t="shared" si="175"/>
        <v>0</v>
      </c>
      <c r="AD276" s="37">
        <f t="shared" si="165"/>
        <v>0</v>
      </c>
      <c r="AE276" s="37">
        <f t="shared" si="146"/>
        <v>0</v>
      </c>
      <c r="AF276" s="37">
        <f t="shared" si="166"/>
        <v>0</v>
      </c>
      <c r="AG276" s="38">
        <f t="shared" si="174"/>
        <v>0</v>
      </c>
      <c r="AH276" s="34"/>
      <c r="AI276" s="35">
        <f t="shared" si="147"/>
        <v>66477</v>
      </c>
      <c r="AJ276" s="31">
        <f t="shared" si="167"/>
        <v>236</v>
      </c>
      <c r="AK276" s="31">
        <f t="shared" si="148"/>
        <v>1</v>
      </c>
      <c r="AL276" s="31">
        <f t="shared" si="168"/>
        <v>2082</v>
      </c>
      <c r="AM276" s="31" t="str">
        <f t="shared" si="149"/>
        <v>12082</v>
      </c>
      <c r="AN276" s="36">
        <f t="shared" si="169"/>
        <v>0</v>
      </c>
      <c r="AO276" s="37">
        <f t="shared" si="170"/>
        <v>0</v>
      </c>
      <c r="AP276" s="37">
        <f t="shared" si="137"/>
        <v>0</v>
      </c>
      <c r="AQ276" s="37">
        <f t="shared" si="171"/>
        <v>0</v>
      </c>
      <c r="AR276" s="38">
        <f t="shared" si="172"/>
        <v>0</v>
      </c>
      <c r="AS276" s="34"/>
    </row>
    <row r="277" spans="2:45" outlineLevel="1" x14ac:dyDescent="0.2">
      <c r="B277" s="30">
        <f t="shared" si="150"/>
        <v>52140</v>
      </c>
      <c r="C277" s="31">
        <f t="shared" si="151"/>
        <v>237</v>
      </c>
      <c r="D277" s="31">
        <f t="shared" si="138"/>
        <v>10</v>
      </c>
      <c r="E277" s="31">
        <f t="shared" si="152"/>
        <v>2042</v>
      </c>
      <c r="F277" s="31" t="str">
        <f t="shared" si="139"/>
        <v>102042</v>
      </c>
      <c r="G277" s="36">
        <f t="shared" si="153"/>
        <v>0</v>
      </c>
      <c r="H277" s="37">
        <f t="shared" si="154"/>
        <v>0</v>
      </c>
      <c r="I277" s="37">
        <f t="shared" si="140"/>
        <v>0</v>
      </c>
      <c r="J277" s="37">
        <f t="shared" si="155"/>
        <v>0</v>
      </c>
      <c r="K277" s="38">
        <f t="shared" si="173"/>
        <v>0</v>
      </c>
      <c r="L277" s="34"/>
      <c r="M277" s="35">
        <f t="shared" si="141"/>
        <v>65806</v>
      </c>
      <c r="N277" s="31">
        <f t="shared" si="156"/>
        <v>237</v>
      </c>
      <c r="O277" s="31">
        <f t="shared" si="142"/>
        <v>3</v>
      </c>
      <c r="P277" s="31">
        <f t="shared" si="157"/>
        <v>2080</v>
      </c>
      <c r="Q277" s="31" t="str">
        <f t="shared" si="143"/>
        <v>32080</v>
      </c>
      <c r="R277" s="36">
        <f t="shared" si="158"/>
        <v>0</v>
      </c>
      <c r="S277" s="37">
        <f t="shared" si="159"/>
        <v>0</v>
      </c>
      <c r="T277" s="37">
        <f t="shared" si="136"/>
        <v>0</v>
      </c>
      <c r="U277" s="37">
        <f t="shared" si="160"/>
        <v>0</v>
      </c>
      <c r="V277" s="38">
        <f t="shared" si="161"/>
        <v>0</v>
      </c>
      <c r="W277" s="34"/>
      <c r="X277" s="30">
        <f t="shared" si="162"/>
        <v>52140</v>
      </c>
      <c r="Y277" s="31">
        <f t="shared" si="163"/>
        <v>237</v>
      </c>
      <c r="Z277" s="31">
        <f t="shared" si="144"/>
        <v>10</v>
      </c>
      <c r="AA277" s="31">
        <f t="shared" si="164"/>
        <v>2042</v>
      </c>
      <c r="AB277" s="31" t="str">
        <f t="shared" si="145"/>
        <v>102042</v>
      </c>
      <c r="AC277" s="36">
        <f t="shared" si="175"/>
        <v>0</v>
      </c>
      <c r="AD277" s="37">
        <f t="shared" si="165"/>
        <v>0</v>
      </c>
      <c r="AE277" s="37">
        <f t="shared" si="146"/>
        <v>0</v>
      </c>
      <c r="AF277" s="37">
        <f t="shared" si="166"/>
        <v>0</v>
      </c>
      <c r="AG277" s="38">
        <f t="shared" si="174"/>
        <v>0</v>
      </c>
      <c r="AH277" s="34"/>
      <c r="AI277" s="35">
        <f t="shared" si="147"/>
        <v>66567</v>
      </c>
      <c r="AJ277" s="31">
        <f t="shared" si="167"/>
        <v>237</v>
      </c>
      <c r="AK277" s="31">
        <f t="shared" si="148"/>
        <v>4</v>
      </c>
      <c r="AL277" s="31">
        <f t="shared" si="168"/>
        <v>2082</v>
      </c>
      <c r="AM277" s="31" t="str">
        <f t="shared" si="149"/>
        <v>42082</v>
      </c>
      <c r="AN277" s="36">
        <f t="shared" si="169"/>
        <v>0</v>
      </c>
      <c r="AO277" s="37">
        <f t="shared" si="170"/>
        <v>0</v>
      </c>
      <c r="AP277" s="37">
        <f t="shared" si="137"/>
        <v>0</v>
      </c>
      <c r="AQ277" s="37">
        <f t="shared" si="171"/>
        <v>0</v>
      </c>
      <c r="AR277" s="38">
        <f t="shared" si="172"/>
        <v>0</v>
      </c>
      <c r="AS277" s="34"/>
    </row>
    <row r="278" spans="2:45" outlineLevel="1" x14ac:dyDescent="0.2">
      <c r="B278" s="30">
        <f t="shared" si="150"/>
        <v>52171</v>
      </c>
      <c r="C278" s="31">
        <f t="shared" si="151"/>
        <v>238</v>
      </c>
      <c r="D278" s="31">
        <f t="shared" si="138"/>
        <v>11</v>
      </c>
      <c r="E278" s="31">
        <f t="shared" si="152"/>
        <v>2042</v>
      </c>
      <c r="F278" s="31" t="str">
        <f t="shared" si="139"/>
        <v>112042</v>
      </c>
      <c r="G278" s="36">
        <f t="shared" si="153"/>
        <v>0</v>
      </c>
      <c r="H278" s="37">
        <f t="shared" si="154"/>
        <v>0</v>
      </c>
      <c r="I278" s="37">
        <f t="shared" si="140"/>
        <v>0</v>
      </c>
      <c r="J278" s="37">
        <f t="shared" si="155"/>
        <v>0</v>
      </c>
      <c r="K278" s="38">
        <f t="shared" si="173"/>
        <v>0</v>
      </c>
      <c r="L278" s="34"/>
      <c r="M278" s="35">
        <f t="shared" si="141"/>
        <v>65898</v>
      </c>
      <c r="N278" s="31">
        <f t="shared" si="156"/>
        <v>238</v>
      </c>
      <c r="O278" s="31">
        <f t="shared" si="142"/>
        <v>6</v>
      </c>
      <c r="P278" s="31">
        <f t="shared" si="157"/>
        <v>2080</v>
      </c>
      <c r="Q278" s="31" t="str">
        <f t="shared" si="143"/>
        <v>62080</v>
      </c>
      <c r="R278" s="36">
        <f t="shared" si="158"/>
        <v>0</v>
      </c>
      <c r="S278" s="37">
        <f t="shared" si="159"/>
        <v>0</v>
      </c>
      <c r="T278" s="37">
        <f t="shared" si="136"/>
        <v>0</v>
      </c>
      <c r="U278" s="37">
        <f t="shared" si="160"/>
        <v>0</v>
      </c>
      <c r="V278" s="38">
        <f t="shared" si="161"/>
        <v>0</v>
      </c>
      <c r="W278" s="34"/>
      <c r="X278" s="30">
        <f t="shared" si="162"/>
        <v>52171</v>
      </c>
      <c r="Y278" s="31">
        <f t="shared" si="163"/>
        <v>238</v>
      </c>
      <c r="Z278" s="31">
        <f t="shared" si="144"/>
        <v>11</v>
      </c>
      <c r="AA278" s="31">
        <f t="shared" si="164"/>
        <v>2042</v>
      </c>
      <c r="AB278" s="31" t="str">
        <f t="shared" si="145"/>
        <v>112042</v>
      </c>
      <c r="AC278" s="36">
        <f t="shared" si="175"/>
        <v>0</v>
      </c>
      <c r="AD278" s="37">
        <f t="shared" si="165"/>
        <v>0</v>
      </c>
      <c r="AE278" s="37">
        <f t="shared" si="146"/>
        <v>0</v>
      </c>
      <c r="AF278" s="37">
        <f t="shared" si="166"/>
        <v>0</v>
      </c>
      <c r="AG278" s="38">
        <f t="shared" si="174"/>
        <v>0</v>
      </c>
      <c r="AH278" s="34"/>
      <c r="AI278" s="35">
        <f t="shared" si="147"/>
        <v>66658</v>
      </c>
      <c r="AJ278" s="31">
        <f t="shared" si="167"/>
        <v>238</v>
      </c>
      <c r="AK278" s="31">
        <f t="shared" si="148"/>
        <v>7</v>
      </c>
      <c r="AL278" s="31">
        <f t="shared" si="168"/>
        <v>2082</v>
      </c>
      <c r="AM278" s="31" t="str">
        <f t="shared" si="149"/>
        <v>72082</v>
      </c>
      <c r="AN278" s="36">
        <f t="shared" si="169"/>
        <v>0</v>
      </c>
      <c r="AO278" s="37">
        <f t="shared" si="170"/>
        <v>0</v>
      </c>
      <c r="AP278" s="37">
        <f t="shared" si="137"/>
        <v>0</v>
      </c>
      <c r="AQ278" s="37">
        <f t="shared" si="171"/>
        <v>0</v>
      </c>
      <c r="AR278" s="38">
        <f t="shared" si="172"/>
        <v>0</v>
      </c>
      <c r="AS278" s="34"/>
    </row>
    <row r="279" spans="2:45" outlineLevel="1" x14ac:dyDescent="0.2">
      <c r="B279" s="30">
        <f t="shared" si="150"/>
        <v>52201</v>
      </c>
      <c r="C279" s="31">
        <f t="shared" si="151"/>
        <v>239</v>
      </c>
      <c r="D279" s="31">
        <f t="shared" si="138"/>
        <v>12</v>
      </c>
      <c r="E279" s="31">
        <f t="shared" si="152"/>
        <v>2042</v>
      </c>
      <c r="F279" s="31" t="str">
        <f t="shared" si="139"/>
        <v>122042</v>
      </c>
      <c r="G279" s="36">
        <f t="shared" si="153"/>
        <v>0</v>
      </c>
      <c r="H279" s="37">
        <f t="shared" si="154"/>
        <v>0</v>
      </c>
      <c r="I279" s="37">
        <f t="shared" si="140"/>
        <v>0</v>
      </c>
      <c r="J279" s="37">
        <f t="shared" si="155"/>
        <v>0</v>
      </c>
      <c r="K279" s="38">
        <f t="shared" si="173"/>
        <v>0</v>
      </c>
      <c r="L279" s="34"/>
      <c r="M279" s="35">
        <f t="shared" si="141"/>
        <v>65990</v>
      </c>
      <c r="N279" s="31">
        <f t="shared" si="156"/>
        <v>239</v>
      </c>
      <c r="O279" s="31">
        <f t="shared" si="142"/>
        <v>9</v>
      </c>
      <c r="P279" s="31">
        <f t="shared" si="157"/>
        <v>2080</v>
      </c>
      <c r="Q279" s="31" t="str">
        <f t="shared" si="143"/>
        <v>92080</v>
      </c>
      <c r="R279" s="36">
        <f t="shared" si="158"/>
        <v>0</v>
      </c>
      <c r="S279" s="37">
        <f t="shared" si="159"/>
        <v>0</v>
      </c>
      <c r="T279" s="37">
        <f t="shared" si="136"/>
        <v>0</v>
      </c>
      <c r="U279" s="37">
        <f t="shared" si="160"/>
        <v>0</v>
      </c>
      <c r="V279" s="38">
        <f t="shared" si="161"/>
        <v>0</v>
      </c>
      <c r="W279" s="34"/>
      <c r="X279" s="30">
        <f t="shared" si="162"/>
        <v>52201</v>
      </c>
      <c r="Y279" s="31">
        <f t="shared" si="163"/>
        <v>239</v>
      </c>
      <c r="Z279" s="31">
        <f t="shared" si="144"/>
        <v>12</v>
      </c>
      <c r="AA279" s="31">
        <f t="shared" si="164"/>
        <v>2042</v>
      </c>
      <c r="AB279" s="31" t="str">
        <f t="shared" si="145"/>
        <v>122042</v>
      </c>
      <c r="AC279" s="36">
        <f t="shared" si="175"/>
        <v>0</v>
      </c>
      <c r="AD279" s="37">
        <f t="shared" si="165"/>
        <v>0</v>
      </c>
      <c r="AE279" s="37">
        <f t="shared" si="146"/>
        <v>0</v>
      </c>
      <c r="AF279" s="37">
        <f t="shared" si="166"/>
        <v>0</v>
      </c>
      <c r="AG279" s="38">
        <f t="shared" si="174"/>
        <v>0</v>
      </c>
      <c r="AH279" s="34"/>
      <c r="AI279" s="35">
        <f t="shared" si="147"/>
        <v>66750</v>
      </c>
      <c r="AJ279" s="31">
        <f t="shared" si="167"/>
        <v>239</v>
      </c>
      <c r="AK279" s="31">
        <f t="shared" si="148"/>
        <v>10</v>
      </c>
      <c r="AL279" s="31">
        <f t="shared" si="168"/>
        <v>2082</v>
      </c>
      <c r="AM279" s="31" t="str">
        <f t="shared" si="149"/>
        <v>102082</v>
      </c>
      <c r="AN279" s="36">
        <f t="shared" si="169"/>
        <v>0</v>
      </c>
      <c r="AO279" s="37">
        <f t="shared" si="170"/>
        <v>0</v>
      </c>
      <c r="AP279" s="37">
        <f t="shared" si="137"/>
        <v>0</v>
      </c>
      <c r="AQ279" s="37">
        <f t="shared" si="171"/>
        <v>0</v>
      </c>
      <c r="AR279" s="38">
        <f t="shared" si="172"/>
        <v>0</v>
      </c>
      <c r="AS279" s="34"/>
    </row>
    <row r="280" spans="2:45" outlineLevel="1" x14ac:dyDescent="0.2">
      <c r="B280" s="30">
        <f t="shared" si="150"/>
        <v>52232</v>
      </c>
      <c r="C280" s="31">
        <f t="shared" si="151"/>
        <v>240</v>
      </c>
      <c r="D280" s="31">
        <f t="shared" si="138"/>
        <v>1</v>
      </c>
      <c r="E280" s="31">
        <f t="shared" si="152"/>
        <v>2043</v>
      </c>
      <c r="F280" s="31" t="str">
        <f t="shared" si="139"/>
        <v>12043</v>
      </c>
      <c r="G280" s="36">
        <f t="shared" si="153"/>
        <v>0</v>
      </c>
      <c r="H280" s="37">
        <f t="shared" si="154"/>
        <v>0</v>
      </c>
      <c r="I280" s="37">
        <f t="shared" si="140"/>
        <v>0</v>
      </c>
      <c r="J280" s="37">
        <f t="shared" si="155"/>
        <v>0</v>
      </c>
      <c r="K280" s="38">
        <f t="shared" si="173"/>
        <v>0</v>
      </c>
      <c r="L280" s="34"/>
      <c r="M280" s="35">
        <f t="shared" si="141"/>
        <v>66081</v>
      </c>
      <c r="N280" s="31">
        <f t="shared" si="156"/>
        <v>240</v>
      </c>
      <c r="O280" s="31">
        <f t="shared" si="142"/>
        <v>12</v>
      </c>
      <c r="P280" s="31">
        <f t="shared" si="157"/>
        <v>2080</v>
      </c>
      <c r="Q280" s="31" t="str">
        <f t="shared" si="143"/>
        <v>122080</v>
      </c>
      <c r="R280" s="36">
        <f t="shared" si="158"/>
        <v>0</v>
      </c>
      <c r="S280" s="37">
        <f t="shared" si="159"/>
        <v>0</v>
      </c>
      <c r="T280" s="37">
        <f t="shared" si="136"/>
        <v>0</v>
      </c>
      <c r="U280" s="37">
        <f t="shared" si="160"/>
        <v>0</v>
      </c>
      <c r="V280" s="38">
        <f t="shared" si="161"/>
        <v>0</v>
      </c>
      <c r="W280" s="34"/>
      <c r="X280" s="30">
        <f t="shared" si="162"/>
        <v>52232</v>
      </c>
      <c r="Y280" s="31">
        <f t="shared" si="163"/>
        <v>240</v>
      </c>
      <c r="Z280" s="31">
        <f t="shared" si="144"/>
        <v>1</v>
      </c>
      <c r="AA280" s="31">
        <f t="shared" si="164"/>
        <v>2043</v>
      </c>
      <c r="AB280" s="31" t="str">
        <f t="shared" si="145"/>
        <v>12043</v>
      </c>
      <c r="AC280" s="36">
        <f t="shared" si="175"/>
        <v>0</v>
      </c>
      <c r="AD280" s="37">
        <f t="shared" si="165"/>
        <v>0</v>
      </c>
      <c r="AE280" s="37">
        <f t="shared" si="146"/>
        <v>0</v>
      </c>
      <c r="AF280" s="37">
        <f t="shared" si="166"/>
        <v>0</v>
      </c>
      <c r="AG280" s="38">
        <f t="shared" si="174"/>
        <v>0</v>
      </c>
      <c r="AH280" s="34"/>
      <c r="AI280" s="35">
        <f t="shared" si="147"/>
        <v>66842</v>
      </c>
      <c r="AJ280" s="31">
        <f t="shared" si="167"/>
        <v>240</v>
      </c>
      <c r="AK280" s="31">
        <f t="shared" si="148"/>
        <v>1</v>
      </c>
      <c r="AL280" s="31">
        <f t="shared" si="168"/>
        <v>2083</v>
      </c>
      <c r="AM280" s="31" t="str">
        <f t="shared" si="149"/>
        <v>12083</v>
      </c>
      <c r="AN280" s="36">
        <f t="shared" si="169"/>
        <v>0</v>
      </c>
      <c r="AO280" s="37">
        <f t="shared" si="170"/>
        <v>0</v>
      </c>
      <c r="AP280" s="37">
        <f t="shared" si="137"/>
        <v>0</v>
      </c>
      <c r="AQ280" s="37">
        <f t="shared" si="171"/>
        <v>0</v>
      </c>
      <c r="AR280" s="38">
        <f t="shared" si="172"/>
        <v>0</v>
      </c>
      <c r="AS280" s="34"/>
    </row>
    <row r="281" spans="2:45" outlineLevel="1" x14ac:dyDescent="0.2">
      <c r="B281" s="30">
        <f t="shared" si="150"/>
        <v>52263</v>
      </c>
      <c r="C281" s="31">
        <f t="shared" si="151"/>
        <v>241</v>
      </c>
      <c r="D281" s="31">
        <f t="shared" si="138"/>
        <v>2</v>
      </c>
      <c r="E281" s="31">
        <f t="shared" si="152"/>
        <v>2043</v>
      </c>
      <c r="F281" s="31" t="str">
        <f t="shared" si="139"/>
        <v>22043</v>
      </c>
      <c r="G281" s="36">
        <f t="shared" si="153"/>
        <v>0</v>
      </c>
      <c r="H281" s="37">
        <f t="shared" si="154"/>
        <v>0</v>
      </c>
      <c r="I281" s="37">
        <f t="shared" si="140"/>
        <v>0</v>
      </c>
      <c r="J281" s="37">
        <f t="shared" si="155"/>
        <v>0</v>
      </c>
      <c r="K281" s="38">
        <f t="shared" si="173"/>
        <v>0</v>
      </c>
      <c r="L281" s="34"/>
      <c r="M281" s="35">
        <f t="shared" si="141"/>
        <v>66171</v>
      </c>
      <c r="N281" s="31">
        <f t="shared" si="156"/>
        <v>241</v>
      </c>
      <c r="O281" s="31">
        <f t="shared" si="142"/>
        <v>3</v>
      </c>
      <c r="P281" s="31">
        <f t="shared" si="157"/>
        <v>2081</v>
      </c>
      <c r="Q281" s="31" t="str">
        <f t="shared" si="143"/>
        <v>32081</v>
      </c>
      <c r="R281" s="36">
        <f t="shared" si="158"/>
        <v>0</v>
      </c>
      <c r="S281" s="37">
        <f t="shared" si="159"/>
        <v>0</v>
      </c>
      <c r="T281" s="37">
        <f t="shared" si="136"/>
        <v>0</v>
      </c>
      <c r="U281" s="37">
        <f t="shared" si="160"/>
        <v>0</v>
      </c>
      <c r="V281" s="38">
        <f t="shared" si="161"/>
        <v>0</v>
      </c>
      <c r="W281" s="34"/>
      <c r="X281" s="30">
        <f t="shared" si="162"/>
        <v>52263</v>
      </c>
      <c r="Y281" s="31">
        <f t="shared" si="163"/>
        <v>241</v>
      </c>
      <c r="Z281" s="31">
        <f t="shared" si="144"/>
        <v>2</v>
      </c>
      <c r="AA281" s="31">
        <f t="shared" si="164"/>
        <v>2043</v>
      </c>
      <c r="AB281" s="31" t="str">
        <f t="shared" si="145"/>
        <v>22043</v>
      </c>
      <c r="AC281" s="36">
        <f t="shared" si="175"/>
        <v>0</v>
      </c>
      <c r="AD281" s="37">
        <f t="shared" si="165"/>
        <v>0</v>
      </c>
      <c r="AE281" s="37">
        <f t="shared" si="146"/>
        <v>0</v>
      </c>
      <c r="AF281" s="37">
        <f t="shared" si="166"/>
        <v>0</v>
      </c>
      <c r="AG281" s="38">
        <f t="shared" si="174"/>
        <v>0</v>
      </c>
      <c r="AH281" s="34"/>
      <c r="AI281" s="35">
        <f t="shared" si="147"/>
        <v>66932</v>
      </c>
      <c r="AJ281" s="31">
        <f t="shared" si="167"/>
        <v>241</v>
      </c>
      <c r="AK281" s="31">
        <f t="shared" si="148"/>
        <v>4</v>
      </c>
      <c r="AL281" s="31">
        <f t="shared" si="168"/>
        <v>2083</v>
      </c>
      <c r="AM281" s="31" t="str">
        <f t="shared" si="149"/>
        <v>42083</v>
      </c>
      <c r="AN281" s="36">
        <f t="shared" si="169"/>
        <v>0</v>
      </c>
      <c r="AO281" s="37">
        <f t="shared" si="170"/>
        <v>0</v>
      </c>
      <c r="AP281" s="37">
        <f t="shared" si="137"/>
        <v>0</v>
      </c>
      <c r="AQ281" s="37">
        <f t="shared" si="171"/>
        <v>0</v>
      </c>
      <c r="AR281" s="38">
        <f t="shared" si="172"/>
        <v>0</v>
      </c>
      <c r="AS281" s="34"/>
    </row>
    <row r="282" spans="2:45" outlineLevel="1" x14ac:dyDescent="0.2">
      <c r="B282" s="30">
        <f t="shared" si="150"/>
        <v>52291</v>
      </c>
      <c r="C282" s="31">
        <f t="shared" si="151"/>
        <v>242</v>
      </c>
      <c r="D282" s="31">
        <f t="shared" si="138"/>
        <v>3</v>
      </c>
      <c r="E282" s="31">
        <f t="shared" si="152"/>
        <v>2043</v>
      </c>
      <c r="F282" s="31" t="str">
        <f t="shared" si="139"/>
        <v>32043</v>
      </c>
      <c r="G282" s="36">
        <f t="shared" si="153"/>
        <v>0</v>
      </c>
      <c r="H282" s="37">
        <f t="shared" si="154"/>
        <v>0</v>
      </c>
      <c r="I282" s="37">
        <f t="shared" si="140"/>
        <v>0</v>
      </c>
      <c r="J282" s="37">
        <f t="shared" si="155"/>
        <v>0</v>
      </c>
      <c r="K282" s="38">
        <f t="shared" si="173"/>
        <v>0</v>
      </c>
      <c r="L282" s="34"/>
      <c r="M282" s="35">
        <f t="shared" si="141"/>
        <v>66263</v>
      </c>
      <c r="N282" s="31">
        <f t="shared" si="156"/>
        <v>242</v>
      </c>
      <c r="O282" s="31">
        <f t="shared" si="142"/>
        <v>6</v>
      </c>
      <c r="P282" s="31">
        <f t="shared" si="157"/>
        <v>2081</v>
      </c>
      <c r="Q282" s="31" t="str">
        <f t="shared" si="143"/>
        <v>62081</v>
      </c>
      <c r="R282" s="36">
        <f t="shared" si="158"/>
        <v>0</v>
      </c>
      <c r="S282" s="37">
        <f t="shared" si="159"/>
        <v>0</v>
      </c>
      <c r="T282" s="37">
        <f t="shared" si="136"/>
        <v>0</v>
      </c>
      <c r="U282" s="37">
        <f t="shared" si="160"/>
        <v>0</v>
      </c>
      <c r="V282" s="38">
        <f t="shared" si="161"/>
        <v>0</v>
      </c>
      <c r="W282" s="34"/>
      <c r="X282" s="30">
        <f t="shared" si="162"/>
        <v>52291</v>
      </c>
      <c r="Y282" s="31">
        <f t="shared" si="163"/>
        <v>242</v>
      </c>
      <c r="Z282" s="31">
        <f t="shared" si="144"/>
        <v>3</v>
      </c>
      <c r="AA282" s="31">
        <f t="shared" si="164"/>
        <v>2043</v>
      </c>
      <c r="AB282" s="31" t="str">
        <f t="shared" si="145"/>
        <v>32043</v>
      </c>
      <c r="AC282" s="36">
        <f t="shared" si="175"/>
        <v>0</v>
      </c>
      <c r="AD282" s="37">
        <f t="shared" si="165"/>
        <v>0</v>
      </c>
      <c r="AE282" s="37">
        <f t="shared" si="146"/>
        <v>0</v>
      </c>
      <c r="AF282" s="37">
        <f t="shared" si="166"/>
        <v>0</v>
      </c>
      <c r="AG282" s="38">
        <f t="shared" si="174"/>
        <v>0</v>
      </c>
      <c r="AH282" s="34"/>
      <c r="AI282" s="35">
        <f t="shared" si="147"/>
        <v>67023</v>
      </c>
      <c r="AJ282" s="31">
        <f t="shared" si="167"/>
        <v>242</v>
      </c>
      <c r="AK282" s="31">
        <f t="shared" si="148"/>
        <v>7</v>
      </c>
      <c r="AL282" s="31">
        <f t="shared" si="168"/>
        <v>2083</v>
      </c>
      <c r="AM282" s="31" t="str">
        <f t="shared" si="149"/>
        <v>72083</v>
      </c>
      <c r="AN282" s="36">
        <f t="shared" si="169"/>
        <v>0</v>
      </c>
      <c r="AO282" s="37">
        <f t="shared" si="170"/>
        <v>0</v>
      </c>
      <c r="AP282" s="37">
        <f t="shared" si="137"/>
        <v>0</v>
      </c>
      <c r="AQ282" s="37">
        <f t="shared" si="171"/>
        <v>0</v>
      </c>
      <c r="AR282" s="38">
        <f t="shared" si="172"/>
        <v>0</v>
      </c>
      <c r="AS282" s="34"/>
    </row>
    <row r="283" spans="2:45" outlineLevel="1" x14ac:dyDescent="0.2">
      <c r="B283" s="30">
        <f t="shared" si="150"/>
        <v>52322</v>
      </c>
      <c r="C283" s="31">
        <f t="shared" si="151"/>
        <v>243</v>
      </c>
      <c r="D283" s="31">
        <f t="shared" si="138"/>
        <v>4</v>
      </c>
      <c r="E283" s="31">
        <f t="shared" si="152"/>
        <v>2043</v>
      </c>
      <c r="F283" s="31" t="str">
        <f t="shared" si="139"/>
        <v>42043</v>
      </c>
      <c r="G283" s="36">
        <f t="shared" si="153"/>
        <v>0</v>
      </c>
      <c r="H283" s="37">
        <f t="shared" si="154"/>
        <v>0</v>
      </c>
      <c r="I283" s="37">
        <f t="shared" si="140"/>
        <v>0</v>
      </c>
      <c r="J283" s="37">
        <f t="shared" si="155"/>
        <v>0</v>
      </c>
      <c r="K283" s="38">
        <f t="shared" si="173"/>
        <v>0</v>
      </c>
      <c r="L283" s="34"/>
      <c r="M283" s="35">
        <f t="shared" si="141"/>
        <v>66355</v>
      </c>
      <c r="N283" s="31">
        <f t="shared" si="156"/>
        <v>243</v>
      </c>
      <c r="O283" s="31">
        <f t="shared" si="142"/>
        <v>9</v>
      </c>
      <c r="P283" s="31">
        <f t="shared" si="157"/>
        <v>2081</v>
      </c>
      <c r="Q283" s="31" t="str">
        <f t="shared" si="143"/>
        <v>92081</v>
      </c>
      <c r="R283" s="36">
        <f t="shared" si="158"/>
        <v>0</v>
      </c>
      <c r="S283" s="37">
        <f t="shared" si="159"/>
        <v>0</v>
      </c>
      <c r="T283" s="37">
        <f t="shared" si="136"/>
        <v>0</v>
      </c>
      <c r="U283" s="37">
        <f t="shared" si="160"/>
        <v>0</v>
      </c>
      <c r="V283" s="38">
        <f t="shared" si="161"/>
        <v>0</v>
      </c>
      <c r="W283" s="34"/>
      <c r="X283" s="30">
        <f t="shared" si="162"/>
        <v>52322</v>
      </c>
      <c r="Y283" s="31">
        <f t="shared" si="163"/>
        <v>243</v>
      </c>
      <c r="Z283" s="31">
        <f t="shared" si="144"/>
        <v>4</v>
      </c>
      <c r="AA283" s="31">
        <f t="shared" si="164"/>
        <v>2043</v>
      </c>
      <c r="AB283" s="31" t="str">
        <f t="shared" si="145"/>
        <v>42043</v>
      </c>
      <c r="AC283" s="36">
        <f t="shared" si="175"/>
        <v>0</v>
      </c>
      <c r="AD283" s="37">
        <f t="shared" si="165"/>
        <v>0</v>
      </c>
      <c r="AE283" s="37">
        <f t="shared" si="146"/>
        <v>0</v>
      </c>
      <c r="AF283" s="37">
        <f t="shared" si="166"/>
        <v>0</v>
      </c>
      <c r="AG283" s="38">
        <f t="shared" si="174"/>
        <v>0</v>
      </c>
      <c r="AH283" s="34"/>
      <c r="AI283" s="35">
        <f t="shared" si="147"/>
        <v>67115</v>
      </c>
      <c r="AJ283" s="31">
        <f t="shared" si="167"/>
        <v>243</v>
      </c>
      <c r="AK283" s="31">
        <f t="shared" si="148"/>
        <v>10</v>
      </c>
      <c r="AL283" s="31">
        <f t="shared" si="168"/>
        <v>2083</v>
      </c>
      <c r="AM283" s="31" t="str">
        <f t="shared" si="149"/>
        <v>102083</v>
      </c>
      <c r="AN283" s="36">
        <f t="shared" si="169"/>
        <v>0</v>
      </c>
      <c r="AO283" s="37">
        <f t="shared" si="170"/>
        <v>0</v>
      </c>
      <c r="AP283" s="37">
        <f t="shared" si="137"/>
        <v>0</v>
      </c>
      <c r="AQ283" s="37">
        <f t="shared" si="171"/>
        <v>0</v>
      </c>
      <c r="AR283" s="38">
        <f t="shared" si="172"/>
        <v>0</v>
      </c>
      <c r="AS283" s="34"/>
    </row>
    <row r="284" spans="2:45" outlineLevel="1" x14ac:dyDescent="0.2">
      <c r="B284" s="30">
        <f t="shared" si="150"/>
        <v>52352</v>
      </c>
      <c r="C284" s="31">
        <f t="shared" si="151"/>
        <v>244</v>
      </c>
      <c r="D284" s="31">
        <f t="shared" si="138"/>
        <v>5</v>
      </c>
      <c r="E284" s="31">
        <f t="shared" si="152"/>
        <v>2043</v>
      </c>
      <c r="F284" s="31" t="str">
        <f t="shared" si="139"/>
        <v>52043</v>
      </c>
      <c r="G284" s="36">
        <f t="shared" si="153"/>
        <v>0</v>
      </c>
      <c r="H284" s="37">
        <f t="shared" si="154"/>
        <v>0</v>
      </c>
      <c r="I284" s="37">
        <f t="shared" si="140"/>
        <v>0</v>
      </c>
      <c r="J284" s="37">
        <f t="shared" si="155"/>
        <v>0</v>
      </c>
      <c r="K284" s="38">
        <f t="shared" si="173"/>
        <v>0</v>
      </c>
      <c r="L284" s="34"/>
      <c r="M284" s="35">
        <f t="shared" si="141"/>
        <v>66446</v>
      </c>
      <c r="N284" s="31">
        <f t="shared" si="156"/>
        <v>244</v>
      </c>
      <c r="O284" s="31">
        <f t="shared" si="142"/>
        <v>12</v>
      </c>
      <c r="P284" s="31">
        <f t="shared" si="157"/>
        <v>2081</v>
      </c>
      <c r="Q284" s="31" t="str">
        <f t="shared" si="143"/>
        <v>122081</v>
      </c>
      <c r="R284" s="36">
        <f t="shared" si="158"/>
        <v>0</v>
      </c>
      <c r="S284" s="37">
        <f t="shared" si="159"/>
        <v>0</v>
      </c>
      <c r="T284" s="37">
        <f t="shared" si="136"/>
        <v>0</v>
      </c>
      <c r="U284" s="37">
        <f t="shared" si="160"/>
        <v>0</v>
      </c>
      <c r="V284" s="38">
        <f t="shared" si="161"/>
        <v>0</v>
      </c>
      <c r="W284" s="34"/>
      <c r="X284" s="30">
        <f t="shared" si="162"/>
        <v>52352</v>
      </c>
      <c r="Y284" s="31">
        <f t="shared" si="163"/>
        <v>244</v>
      </c>
      <c r="Z284" s="31">
        <f t="shared" si="144"/>
        <v>5</v>
      </c>
      <c r="AA284" s="31">
        <f t="shared" si="164"/>
        <v>2043</v>
      </c>
      <c r="AB284" s="31" t="str">
        <f t="shared" si="145"/>
        <v>52043</v>
      </c>
      <c r="AC284" s="36">
        <f t="shared" si="175"/>
        <v>0</v>
      </c>
      <c r="AD284" s="37">
        <f t="shared" si="165"/>
        <v>0</v>
      </c>
      <c r="AE284" s="37">
        <f t="shared" si="146"/>
        <v>0</v>
      </c>
      <c r="AF284" s="37">
        <f t="shared" si="166"/>
        <v>0</v>
      </c>
      <c r="AG284" s="38">
        <f t="shared" si="174"/>
        <v>0</v>
      </c>
      <c r="AH284" s="34"/>
      <c r="AI284" s="35">
        <f t="shared" si="147"/>
        <v>67207</v>
      </c>
      <c r="AJ284" s="31">
        <f t="shared" si="167"/>
        <v>244</v>
      </c>
      <c r="AK284" s="31">
        <f t="shared" si="148"/>
        <v>1</v>
      </c>
      <c r="AL284" s="31">
        <f t="shared" si="168"/>
        <v>2084</v>
      </c>
      <c r="AM284" s="31" t="str">
        <f t="shared" si="149"/>
        <v>12084</v>
      </c>
      <c r="AN284" s="36">
        <f t="shared" si="169"/>
        <v>0</v>
      </c>
      <c r="AO284" s="37">
        <f t="shared" si="170"/>
        <v>0</v>
      </c>
      <c r="AP284" s="37">
        <f t="shared" si="137"/>
        <v>0</v>
      </c>
      <c r="AQ284" s="37">
        <f t="shared" si="171"/>
        <v>0</v>
      </c>
      <c r="AR284" s="38">
        <f t="shared" si="172"/>
        <v>0</v>
      </c>
      <c r="AS284" s="34"/>
    </row>
    <row r="285" spans="2:45" outlineLevel="1" x14ac:dyDescent="0.2">
      <c r="B285" s="30">
        <f t="shared" si="150"/>
        <v>52383</v>
      </c>
      <c r="C285" s="31">
        <f t="shared" si="151"/>
        <v>245</v>
      </c>
      <c r="D285" s="31">
        <f t="shared" si="138"/>
        <v>6</v>
      </c>
      <c r="E285" s="31">
        <f t="shared" si="152"/>
        <v>2043</v>
      </c>
      <c r="F285" s="31" t="str">
        <f t="shared" si="139"/>
        <v>62043</v>
      </c>
      <c r="G285" s="36">
        <f t="shared" si="153"/>
        <v>0</v>
      </c>
      <c r="H285" s="37">
        <f t="shared" si="154"/>
        <v>0</v>
      </c>
      <c r="I285" s="37">
        <f t="shared" si="140"/>
        <v>0</v>
      </c>
      <c r="J285" s="37">
        <f t="shared" si="155"/>
        <v>0</v>
      </c>
      <c r="K285" s="38">
        <f t="shared" si="173"/>
        <v>0</v>
      </c>
      <c r="L285" s="34"/>
      <c r="M285" s="35">
        <f t="shared" si="141"/>
        <v>66536</v>
      </c>
      <c r="N285" s="31">
        <f t="shared" si="156"/>
        <v>245</v>
      </c>
      <c r="O285" s="31">
        <f t="shared" si="142"/>
        <v>3</v>
      </c>
      <c r="P285" s="31">
        <f t="shared" si="157"/>
        <v>2082</v>
      </c>
      <c r="Q285" s="31" t="str">
        <f t="shared" si="143"/>
        <v>32082</v>
      </c>
      <c r="R285" s="36">
        <f t="shared" si="158"/>
        <v>0</v>
      </c>
      <c r="S285" s="37">
        <f t="shared" si="159"/>
        <v>0</v>
      </c>
      <c r="T285" s="37">
        <f t="shared" si="136"/>
        <v>0</v>
      </c>
      <c r="U285" s="37">
        <f t="shared" si="160"/>
        <v>0</v>
      </c>
      <c r="V285" s="38">
        <f t="shared" si="161"/>
        <v>0</v>
      </c>
      <c r="W285" s="34"/>
      <c r="X285" s="30">
        <f t="shared" si="162"/>
        <v>52383</v>
      </c>
      <c r="Y285" s="31">
        <f t="shared" si="163"/>
        <v>245</v>
      </c>
      <c r="Z285" s="31">
        <f t="shared" si="144"/>
        <v>6</v>
      </c>
      <c r="AA285" s="31">
        <f t="shared" si="164"/>
        <v>2043</v>
      </c>
      <c r="AB285" s="31" t="str">
        <f t="shared" si="145"/>
        <v>62043</v>
      </c>
      <c r="AC285" s="36">
        <f t="shared" si="175"/>
        <v>0</v>
      </c>
      <c r="AD285" s="37">
        <f t="shared" si="165"/>
        <v>0</v>
      </c>
      <c r="AE285" s="37">
        <f t="shared" si="146"/>
        <v>0</v>
      </c>
      <c r="AF285" s="37">
        <f t="shared" si="166"/>
        <v>0</v>
      </c>
      <c r="AG285" s="38">
        <f t="shared" si="174"/>
        <v>0</v>
      </c>
      <c r="AH285" s="34"/>
      <c r="AI285" s="35">
        <f t="shared" si="147"/>
        <v>67298</v>
      </c>
      <c r="AJ285" s="31">
        <f t="shared" si="167"/>
        <v>245</v>
      </c>
      <c r="AK285" s="31">
        <f t="shared" si="148"/>
        <v>4</v>
      </c>
      <c r="AL285" s="31">
        <f t="shared" si="168"/>
        <v>2084</v>
      </c>
      <c r="AM285" s="31" t="str">
        <f t="shared" si="149"/>
        <v>42084</v>
      </c>
      <c r="AN285" s="36">
        <f t="shared" si="169"/>
        <v>0</v>
      </c>
      <c r="AO285" s="37">
        <f t="shared" si="170"/>
        <v>0</v>
      </c>
      <c r="AP285" s="37">
        <f t="shared" si="137"/>
        <v>0</v>
      </c>
      <c r="AQ285" s="37">
        <f t="shared" si="171"/>
        <v>0</v>
      </c>
      <c r="AR285" s="38">
        <f t="shared" si="172"/>
        <v>0</v>
      </c>
      <c r="AS285" s="34"/>
    </row>
    <row r="286" spans="2:45" outlineLevel="1" x14ac:dyDescent="0.2">
      <c r="B286" s="30">
        <f t="shared" si="150"/>
        <v>52413</v>
      </c>
      <c r="C286" s="31">
        <f t="shared" si="151"/>
        <v>246</v>
      </c>
      <c r="D286" s="31">
        <f t="shared" si="138"/>
        <v>7</v>
      </c>
      <c r="E286" s="31">
        <f t="shared" si="152"/>
        <v>2043</v>
      </c>
      <c r="F286" s="31" t="str">
        <f t="shared" si="139"/>
        <v>72043</v>
      </c>
      <c r="G286" s="36">
        <f t="shared" si="153"/>
        <v>0</v>
      </c>
      <c r="H286" s="37">
        <f t="shared" si="154"/>
        <v>0</v>
      </c>
      <c r="I286" s="37">
        <f t="shared" si="140"/>
        <v>0</v>
      </c>
      <c r="J286" s="37">
        <f t="shared" si="155"/>
        <v>0</v>
      </c>
      <c r="K286" s="38">
        <f t="shared" si="173"/>
        <v>0</v>
      </c>
      <c r="L286" s="34"/>
      <c r="M286" s="35">
        <f t="shared" si="141"/>
        <v>66628</v>
      </c>
      <c r="N286" s="31">
        <f t="shared" si="156"/>
        <v>246</v>
      </c>
      <c r="O286" s="31">
        <f t="shared" si="142"/>
        <v>6</v>
      </c>
      <c r="P286" s="31">
        <f t="shared" si="157"/>
        <v>2082</v>
      </c>
      <c r="Q286" s="31" t="str">
        <f t="shared" si="143"/>
        <v>62082</v>
      </c>
      <c r="R286" s="36">
        <f t="shared" si="158"/>
        <v>0</v>
      </c>
      <c r="S286" s="37">
        <f t="shared" si="159"/>
        <v>0</v>
      </c>
      <c r="T286" s="37">
        <f t="shared" si="136"/>
        <v>0</v>
      </c>
      <c r="U286" s="37">
        <f t="shared" si="160"/>
        <v>0</v>
      </c>
      <c r="V286" s="38">
        <f t="shared" si="161"/>
        <v>0</v>
      </c>
      <c r="W286" s="34"/>
      <c r="X286" s="30">
        <f t="shared" si="162"/>
        <v>52413</v>
      </c>
      <c r="Y286" s="31">
        <f t="shared" si="163"/>
        <v>246</v>
      </c>
      <c r="Z286" s="31">
        <f t="shared" si="144"/>
        <v>7</v>
      </c>
      <c r="AA286" s="31">
        <f t="shared" si="164"/>
        <v>2043</v>
      </c>
      <c r="AB286" s="31" t="str">
        <f t="shared" si="145"/>
        <v>72043</v>
      </c>
      <c r="AC286" s="36">
        <f t="shared" si="175"/>
        <v>0</v>
      </c>
      <c r="AD286" s="37">
        <f t="shared" si="165"/>
        <v>0</v>
      </c>
      <c r="AE286" s="37">
        <f t="shared" si="146"/>
        <v>0</v>
      </c>
      <c r="AF286" s="37">
        <f t="shared" si="166"/>
        <v>0</v>
      </c>
      <c r="AG286" s="38">
        <f t="shared" si="174"/>
        <v>0</v>
      </c>
      <c r="AH286" s="34"/>
      <c r="AI286" s="35">
        <f t="shared" si="147"/>
        <v>67389</v>
      </c>
      <c r="AJ286" s="31">
        <f t="shared" si="167"/>
        <v>246</v>
      </c>
      <c r="AK286" s="31">
        <f t="shared" si="148"/>
        <v>7</v>
      </c>
      <c r="AL286" s="31">
        <f t="shared" si="168"/>
        <v>2084</v>
      </c>
      <c r="AM286" s="31" t="str">
        <f t="shared" si="149"/>
        <v>72084</v>
      </c>
      <c r="AN286" s="36">
        <f t="shared" si="169"/>
        <v>0</v>
      </c>
      <c r="AO286" s="37">
        <f t="shared" si="170"/>
        <v>0</v>
      </c>
      <c r="AP286" s="37">
        <f t="shared" si="137"/>
        <v>0</v>
      </c>
      <c r="AQ286" s="37">
        <f t="shared" si="171"/>
        <v>0</v>
      </c>
      <c r="AR286" s="38">
        <f t="shared" si="172"/>
        <v>0</v>
      </c>
      <c r="AS286" s="34"/>
    </row>
    <row r="287" spans="2:45" outlineLevel="1" x14ac:dyDescent="0.2">
      <c r="B287" s="30">
        <f t="shared" si="150"/>
        <v>52444</v>
      </c>
      <c r="C287" s="31">
        <f t="shared" si="151"/>
        <v>247</v>
      </c>
      <c r="D287" s="31">
        <f t="shared" si="138"/>
        <v>8</v>
      </c>
      <c r="E287" s="31">
        <f t="shared" si="152"/>
        <v>2043</v>
      </c>
      <c r="F287" s="31" t="str">
        <f t="shared" si="139"/>
        <v>82043</v>
      </c>
      <c r="G287" s="36">
        <f t="shared" si="153"/>
        <v>0</v>
      </c>
      <c r="H287" s="37">
        <f t="shared" si="154"/>
        <v>0</v>
      </c>
      <c r="I287" s="37">
        <f t="shared" si="140"/>
        <v>0</v>
      </c>
      <c r="J287" s="37">
        <f t="shared" si="155"/>
        <v>0</v>
      </c>
      <c r="K287" s="38">
        <f t="shared" si="173"/>
        <v>0</v>
      </c>
      <c r="L287" s="34"/>
      <c r="M287" s="35">
        <f t="shared" si="141"/>
        <v>66720</v>
      </c>
      <c r="N287" s="31">
        <f t="shared" si="156"/>
        <v>247</v>
      </c>
      <c r="O287" s="31">
        <f t="shared" si="142"/>
        <v>9</v>
      </c>
      <c r="P287" s="31">
        <f t="shared" si="157"/>
        <v>2082</v>
      </c>
      <c r="Q287" s="31" t="str">
        <f t="shared" si="143"/>
        <v>92082</v>
      </c>
      <c r="R287" s="36">
        <f t="shared" si="158"/>
        <v>0</v>
      </c>
      <c r="S287" s="37">
        <f t="shared" si="159"/>
        <v>0</v>
      </c>
      <c r="T287" s="37">
        <f t="shared" si="136"/>
        <v>0</v>
      </c>
      <c r="U287" s="37">
        <f t="shared" si="160"/>
        <v>0</v>
      </c>
      <c r="V287" s="38">
        <f t="shared" si="161"/>
        <v>0</v>
      </c>
      <c r="W287" s="34"/>
      <c r="X287" s="30">
        <f t="shared" si="162"/>
        <v>52444</v>
      </c>
      <c r="Y287" s="31">
        <f t="shared" si="163"/>
        <v>247</v>
      </c>
      <c r="Z287" s="31">
        <f t="shared" si="144"/>
        <v>8</v>
      </c>
      <c r="AA287" s="31">
        <f t="shared" si="164"/>
        <v>2043</v>
      </c>
      <c r="AB287" s="31" t="str">
        <f t="shared" si="145"/>
        <v>82043</v>
      </c>
      <c r="AC287" s="36">
        <f t="shared" si="175"/>
        <v>0</v>
      </c>
      <c r="AD287" s="37">
        <f t="shared" si="165"/>
        <v>0</v>
      </c>
      <c r="AE287" s="37">
        <f t="shared" si="146"/>
        <v>0</v>
      </c>
      <c r="AF287" s="37">
        <f t="shared" si="166"/>
        <v>0</v>
      </c>
      <c r="AG287" s="38">
        <f t="shared" si="174"/>
        <v>0</v>
      </c>
      <c r="AH287" s="34"/>
      <c r="AI287" s="35">
        <f t="shared" si="147"/>
        <v>67481</v>
      </c>
      <c r="AJ287" s="31">
        <f t="shared" si="167"/>
        <v>247</v>
      </c>
      <c r="AK287" s="31">
        <f t="shared" si="148"/>
        <v>10</v>
      </c>
      <c r="AL287" s="31">
        <f t="shared" si="168"/>
        <v>2084</v>
      </c>
      <c r="AM287" s="31" t="str">
        <f t="shared" si="149"/>
        <v>102084</v>
      </c>
      <c r="AN287" s="36">
        <f t="shared" si="169"/>
        <v>0</v>
      </c>
      <c r="AO287" s="37">
        <f t="shared" si="170"/>
        <v>0</v>
      </c>
      <c r="AP287" s="37">
        <f t="shared" si="137"/>
        <v>0</v>
      </c>
      <c r="AQ287" s="37">
        <f t="shared" si="171"/>
        <v>0</v>
      </c>
      <c r="AR287" s="38">
        <f t="shared" si="172"/>
        <v>0</v>
      </c>
      <c r="AS287" s="34"/>
    </row>
    <row r="288" spans="2:45" outlineLevel="1" x14ac:dyDescent="0.2">
      <c r="B288" s="30">
        <f t="shared" si="150"/>
        <v>52475</v>
      </c>
      <c r="C288" s="31">
        <f t="shared" si="151"/>
        <v>248</v>
      </c>
      <c r="D288" s="31">
        <f t="shared" si="138"/>
        <v>9</v>
      </c>
      <c r="E288" s="31">
        <f t="shared" si="152"/>
        <v>2043</v>
      </c>
      <c r="F288" s="31" t="str">
        <f t="shared" si="139"/>
        <v>92043</v>
      </c>
      <c r="G288" s="36">
        <f t="shared" si="153"/>
        <v>0</v>
      </c>
      <c r="H288" s="37">
        <f t="shared" si="154"/>
        <v>0</v>
      </c>
      <c r="I288" s="37">
        <f t="shared" si="140"/>
        <v>0</v>
      </c>
      <c r="J288" s="37">
        <f t="shared" si="155"/>
        <v>0</v>
      </c>
      <c r="K288" s="38">
        <f t="shared" si="173"/>
        <v>0</v>
      </c>
      <c r="L288" s="34"/>
      <c r="M288" s="35">
        <f t="shared" si="141"/>
        <v>66811</v>
      </c>
      <c r="N288" s="31">
        <f t="shared" si="156"/>
        <v>248</v>
      </c>
      <c r="O288" s="31">
        <f t="shared" si="142"/>
        <v>12</v>
      </c>
      <c r="P288" s="31">
        <f t="shared" si="157"/>
        <v>2082</v>
      </c>
      <c r="Q288" s="31" t="str">
        <f t="shared" si="143"/>
        <v>122082</v>
      </c>
      <c r="R288" s="36">
        <f t="shared" si="158"/>
        <v>0</v>
      </c>
      <c r="S288" s="37">
        <f t="shared" si="159"/>
        <v>0</v>
      </c>
      <c r="T288" s="37">
        <f t="shared" si="136"/>
        <v>0</v>
      </c>
      <c r="U288" s="37">
        <f t="shared" si="160"/>
        <v>0</v>
      </c>
      <c r="V288" s="38">
        <f t="shared" si="161"/>
        <v>0</v>
      </c>
      <c r="W288" s="34"/>
      <c r="X288" s="30">
        <f t="shared" si="162"/>
        <v>52475</v>
      </c>
      <c r="Y288" s="31">
        <f t="shared" si="163"/>
        <v>248</v>
      </c>
      <c r="Z288" s="31">
        <f t="shared" si="144"/>
        <v>9</v>
      </c>
      <c r="AA288" s="31">
        <f t="shared" si="164"/>
        <v>2043</v>
      </c>
      <c r="AB288" s="31" t="str">
        <f t="shared" si="145"/>
        <v>92043</v>
      </c>
      <c r="AC288" s="36">
        <f t="shared" si="175"/>
        <v>0</v>
      </c>
      <c r="AD288" s="37">
        <f t="shared" si="165"/>
        <v>0</v>
      </c>
      <c r="AE288" s="37">
        <f t="shared" si="146"/>
        <v>0</v>
      </c>
      <c r="AF288" s="37">
        <f t="shared" si="166"/>
        <v>0</v>
      </c>
      <c r="AG288" s="38">
        <f t="shared" si="174"/>
        <v>0</v>
      </c>
      <c r="AH288" s="34"/>
      <c r="AI288" s="35">
        <f t="shared" si="147"/>
        <v>67573</v>
      </c>
      <c r="AJ288" s="31">
        <f t="shared" si="167"/>
        <v>248</v>
      </c>
      <c r="AK288" s="31">
        <f t="shared" si="148"/>
        <v>1</v>
      </c>
      <c r="AL288" s="31">
        <f t="shared" si="168"/>
        <v>2085</v>
      </c>
      <c r="AM288" s="31" t="str">
        <f t="shared" si="149"/>
        <v>12085</v>
      </c>
      <c r="AN288" s="36">
        <f t="shared" si="169"/>
        <v>0</v>
      </c>
      <c r="AO288" s="37">
        <f t="shared" si="170"/>
        <v>0</v>
      </c>
      <c r="AP288" s="37">
        <f t="shared" si="137"/>
        <v>0</v>
      </c>
      <c r="AQ288" s="37">
        <f t="shared" si="171"/>
        <v>0</v>
      </c>
      <c r="AR288" s="38">
        <f t="shared" si="172"/>
        <v>0</v>
      </c>
      <c r="AS288" s="34"/>
    </row>
    <row r="289" spans="2:45" outlineLevel="1" x14ac:dyDescent="0.2">
      <c r="B289" s="30">
        <f t="shared" si="150"/>
        <v>52505</v>
      </c>
      <c r="C289" s="31">
        <f t="shared" si="151"/>
        <v>249</v>
      </c>
      <c r="D289" s="31">
        <f t="shared" si="138"/>
        <v>10</v>
      </c>
      <c r="E289" s="31">
        <f t="shared" si="152"/>
        <v>2043</v>
      </c>
      <c r="F289" s="31" t="str">
        <f t="shared" si="139"/>
        <v>102043</v>
      </c>
      <c r="G289" s="36">
        <f t="shared" si="153"/>
        <v>0</v>
      </c>
      <c r="H289" s="37">
        <f t="shared" si="154"/>
        <v>0</v>
      </c>
      <c r="I289" s="37">
        <f t="shared" si="140"/>
        <v>0</v>
      </c>
      <c r="J289" s="37">
        <f t="shared" si="155"/>
        <v>0</v>
      </c>
      <c r="K289" s="38">
        <f t="shared" si="173"/>
        <v>0</v>
      </c>
      <c r="L289" s="34"/>
      <c r="M289" s="35">
        <f t="shared" si="141"/>
        <v>66901</v>
      </c>
      <c r="N289" s="31">
        <f t="shared" si="156"/>
        <v>249</v>
      </c>
      <c r="O289" s="31">
        <f t="shared" si="142"/>
        <v>3</v>
      </c>
      <c r="P289" s="31">
        <f t="shared" si="157"/>
        <v>2083</v>
      </c>
      <c r="Q289" s="31" t="str">
        <f t="shared" si="143"/>
        <v>32083</v>
      </c>
      <c r="R289" s="36">
        <f t="shared" si="158"/>
        <v>0</v>
      </c>
      <c r="S289" s="37">
        <f t="shared" si="159"/>
        <v>0</v>
      </c>
      <c r="T289" s="37">
        <f t="shared" si="136"/>
        <v>0</v>
      </c>
      <c r="U289" s="37">
        <f t="shared" si="160"/>
        <v>0</v>
      </c>
      <c r="V289" s="38">
        <f t="shared" si="161"/>
        <v>0</v>
      </c>
      <c r="W289" s="34"/>
      <c r="X289" s="30">
        <f t="shared" si="162"/>
        <v>52505</v>
      </c>
      <c r="Y289" s="31">
        <f t="shared" si="163"/>
        <v>249</v>
      </c>
      <c r="Z289" s="31">
        <f t="shared" si="144"/>
        <v>10</v>
      </c>
      <c r="AA289" s="31">
        <f t="shared" si="164"/>
        <v>2043</v>
      </c>
      <c r="AB289" s="31" t="str">
        <f t="shared" si="145"/>
        <v>102043</v>
      </c>
      <c r="AC289" s="36">
        <f t="shared" si="175"/>
        <v>0</v>
      </c>
      <c r="AD289" s="37">
        <f t="shared" si="165"/>
        <v>0</v>
      </c>
      <c r="AE289" s="37">
        <f t="shared" si="146"/>
        <v>0</v>
      </c>
      <c r="AF289" s="37">
        <f t="shared" si="166"/>
        <v>0</v>
      </c>
      <c r="AG289" s="38">
        <f t="shared" si="174"/>
        <v>0</v>
      </c>
      <c r="AH289" s="34"/>
      <c r="AI289" s="35">
        <f t="shared" si="147"/>
        <v>67663</v>
      </c>
      <c r="AJ289" s="31">
        <f t="shared" si="167"/>
        <v>249</v>
      </c>
      <c r="AK289" s="31">
        <f t="shared" si="148"/>
        <v>4</v>
      </c>
      <c r="AL289" s="31">
        <f t="shared" si="168"/>
        <v>2085</v>
      </c>
      <c r="AM289" s="31" t="str">
        <f t="shared" si="149"/>
        <v>42085</v>
      </c>
      <c r="AN289" s="36">
        <f t="shared" si="169"/>
        <v>0</v>
      </c>
      <c r="AO289" s="37">
        <f t="shared" si="170"/>
        <v>0</v>
      </c>
      <c r="AP289" s="37">
        <f t="shared" si="137"/>
        <v>0</v>
      </c>
      <c r="AQ289" s="37">
        <f t="shared" si="171"/>
        <v>0</v>
      </c>
      <c r="AR289" s="38">
        <f t="shared" si="172"/>
        <v>0</v>
      </c>
      <c r="AS289" s="34"/>
    </row>
    <row r="290" spans="2:45" outlineLevel="1" x14ac:dyDescent="0.2">
      <c r="B290" s="30">
        <f t="shared" si="150"/>
        <v>52536</v>
      </c>
      <c r="C290" s="31">
        <f t="shared" si="151"/>
        <v>250</v>
      </c>
      <c r="D290" s="31">
        <f t="shared" si="138"/>
        <v>11</v>
      </c>
      <c r="E290" s="31">
        <f t="shared" si="152"/>
        <v>2043</v>
      </c>
      <c r="F290" s="31" t="str">
        <f t="shared" si="139"/>
        <v>112043</v>
      </c>
      <c r="G290" s="36">
        <f t="shared" si="153"/>
        <v>0</v>
      </c>
      <c r="H290" s="37">
        <f t="shared" si="154"/>
        <v>0</v>
      </c>
      <c r="I290" s="37">
        <f t="shared" si="140"/>
        <v>0</v>
      </c>
      <c r="J290" s="37">
        <f t="shared" si="155"/>
        <v>0</v>
      </c>
      <c r="K290" s="38">
        <f t="shared" si="173"/>
        <v>0</v>
      </c>
      <c r="L290" s="34"/>
      <c r="M290" s="35">
        <f t="shared" si="141"/>
        <v>66993</v>
      </c>
      <c r="N290" s="31">
        <f t="shared" si="156"/>
        <v>250</v>
      </c>
      <c r="O290" s="31">
        <f t="shared" si="142"/>
        <v>6</v>
      </c>
      <c r="P290" s="31">
        <f t="shared" si="157"/>
        <v>2083</v>
      </c>
      <c r="Q290" s="31" t="str">
        <f t="shared" si="143"/>
        <v>62083</v>
      </c>
      <c r="R290" s="36">
        <f t="shared" si="158"/>
        <v>0</v>
      </c>
      <c r="S290" s="37">
        <f t="shared" si="159"/>
        <v>0</v>
      </c>
      <c r="T290" s="37">
        <f t="shared" si="136"/>
        <v>0</v>
      </c>
      <c r="U290" s="37">
        <f t="shared" si="160"/>
        <v>0</v>
      </c>
      <c r="V290" s="38">
        <f t="shared" si="161"/>
        <v>0</v>
      </c>
      <c r="W290" s="34"/>
      <c r="X290" s="30">
        <f t="shared" si="162"/>
        <v>52536</v>
      </c>
      <c r="Y290" s="31">
        <f t="shared" si="163"/>
        <v>250</v>
      </c>
      <c r="Z290" s="31">
        <f t="shared" si="144"/>
        <v>11</v>
      </c>
      <c r="AA290" s="31">
        <f t="shared" si="164"/>
        <v>2043</v>
      </c>
      <c r="AB290" s="31" t="str">
        <f t="shared" si="145"/>
        <v>112043</v>
      </c>
      <c r="AC290" s="36">
        <f t="shared" si="175"/>
        <v>0</v>
      </c>
      <c r="AD290" s="37">
        <f t="shared" si="165"/>
        <v>0</v>
      </c>
      <c r="AE290" s="37">
        <f t="shared" si="146"/>
        <v>0</v>
      </c>
      <c r="AF290" s="37">
        <f t="shared" si="166"/>
        <v>0</v>
      </c>
      <c r="AG290" s="38">
        <f t="shared" si="174"/>
        <v>0</v>
      </c>
      <c r="AH290" s="34"/>
      <c r="AI290" s="35">
        <f t="shared" si="147"/>
        <v>67754</v>
      </c>
      <c r="AJ290" s="31">
        <f t="shared" si="167"/>
        <v>250</v>
      </c>
      <c r="AK290" s="31">
        <f t="shared" si="148"/>
        <v>7</v>
      </c>
      <c r="AL290" s="31">
        <f t="shared" si="168"/>
        <v>2085</v>
      </c>
      <c r="AM290" s="31" t="str">
        <f t="shared" si="149"/>
        <v>72085</v>
      </c>
      <c r="AN290" s="36">
        <f t="shared" si="169"/>
        <v>0</v>
      </c>
      <c r="AO290" s="37">
        <f t="shared" si="170"/>
        <v>0</v>
      </c>
      <c r="AP290" s="37">
        <f t="shared" si="137"/>
        <v>0</v>
      </c>
      <c r="AQ290" s="37">
        <f t="shared" si="171"/>
        <v>0</v>
      </c>
      <c r="AR290" s="38">
        <f t="shared" si="172"/>
        <v>0</v>
      </c>
      <c r="AS290" s="34"/>
    </row>
    <row r="291" spans="2:45" ht="13.5" outlineLevel="1" thickBot="1" x14ac:dyDescent="0.25">
      <c r="B291" s="30">
        <f t="shared" si="150"/>
        <v>52566</v>
      </c>
      <c r="C291" s="31">
        <f t="shared" si="151"/>
        <v>251</v>
      </c>
      <c r="D291" s="31">
        <f t="shared" si="138"/>
        <v>12</v>
      </c>
      <c r="E291" s="31">
        <f t="shared" si="152"/>
        <v>2043</v>
      </c>
      <c r="F291" s="31" t="str">
        <f t="shared" si="139"/>
        <v>122043</v>
      </c>
      <c r="G291" s="36">
        <f t="shared" si="153"/>
        <v>0</v>
      </c>
      <c r="H291" s="37">
        <f t="shared" si="154"/>
        <v>0</v>
      </c>
      <c r="I291" s="37">
        <f t="shared" si="140"/>
        <v>0</v>
      </c>
      <c r="J291" s="37">
        <f t="shared" si="155"/>
        <v>0</v>
      </c>
      <c r="K291" s="38">
        <f t="shared" si="173"/>
        <v>0</v>
      </c>
      <c r="L291" s="34"/>
      <c r="M291" s="35">
        <f t="shared" si="141"/>
        <v>67085</v>
      </c>
      <c r="N291" s="31">
        <f t="shared" si="156"/>
        <v>251</v>
      </c>
      <c r="O291" s="31">
        <f t="shared" si="142"/>
        <v>9</v>
      </c>
      <c r="P291" s="31">
        <f t="shared" si="157"/>
        <v>2083</v>
      </c>
      <c r="Q291" s="31" t="str">
        <f t="shared" si="143"/>
        <v>92083</v>
      </c>
      <c r="R291" s="36">
        <f t="shared" si="158"/>
        <v>0</v>
      </c>
      <c r="S291" s="37">
        <f t="shared" si="159"/>
        <v>0</v>
      </c>
      <c r="T291" s="37">
        <f t="shared" si="136"/>
        <v>0</v>
      </c>
      <c r="U291" s="37">
        <f t="shared" si="160"/>
        <v>0</v>
      </c>
      <c r="V291" s="38">
        <f t="shared" si="161"/>
        <v>0</v>
      </c>
      <c r="W291" s="34"/>
      <c r="X291" s="30">
        <f t="shared" si="162"/>
        <v>52566</v>
      </c>
      <c r="Y291" s="31">
        <f t="shared" si="163"/>
        <v>251</v>
      </c>
      <c r="Z291" s="31">
        <f t="shared" si="144"/>
        <v>12</v>
      </c>
      <c r="AA291" s="31">
        <f t="shared" si="164"/>
        <v>2043</v>
      </c>
      <c r="AB291" s="31" t="str">
        <f t="shared" si="145"/>
        <v>122043</v>
      </c>
      <c r="AC291" s="36">
        <f t="shared" si="175"/>
        <v>0</v>
      </c>
      <c r="AD291" s="37">
        <f t="shared" si="165"/>
        <v>0</v>
      </c>
      <c r="AE291" s="37">
        <f t="shared" si="146"/>
        <v>0</v>
      </c>
      <c r="AF291" s="37">
        <f t="shared" si="166"/>
        <v>0</v>
      </c>
      <c r="AG291" s="38">
        <f t="shared" si="174"/>
        <v>0</v>
      </c>
      <c r="AH291" s="34"/>
      <c r="AI291" s="35">
        <f t="shared" si="147"/>
        <v>67846</v>
      </c>
      <c r="AJ291" s="31">
        <f t="shared" si="167"/>
        <v>251</v>
      </c>
      <c r="AK291" s="31">
        <f t="shared" si="148"/>
        <v>10</v>
      </c>
      <c r="AL291" s="31">
        <f t="shared" si="168"/>
        <v>2085</v>
      </c>
      <c r="AM291" s="31" t="str">
        <f t="shared" si="149"/>
        <v>102085</v>
      </c>
      <c r="AN291" s="36">
        <f t="shared" si="169"/>
        <v>0</v>
      </c>
      <c r="AO291" s="37">
        <f t="shared" si="170"/>
        <v>0</v>
      </c>
      <c r="AP291" s="37">
        <f t="shared" si="137"/>
        <v>0</v>
      </c>
      <c r="AQ291" s="37">
        <f t="shared" si="171"/>
        <v>0</v>
      </c>
      <c r="AR291" s="38">
        <f t="shared" si="172"/>
        <v>0</v>
      </c>
      <c r="AS291" s="34"/>
    </row>
    <row r="292" spans="2:45" ht="13.5" thickBot="1" x14ac:dyDescent="0.25">
      <c r="B292" s="41"/>
      <c r="C292" s="42"/>
      <c r="D292" s="42"/>
      <c r="E292" s="43"/>
      <c r="F292" s="43"/>
      <c r="G292" s="44" t="s">
        <v>43</v>
      </c>
      <c r="H292" s="44">
        <f>SUM(H41:H291)</f>
        <v>0</v>
      </c>
      <c r="I292" s="44">
        <f>SUM(I41:I291)</f>
        <v>0</v>
      </c>
      <c r="J292" s="44"/>
      <c r="K292" s="45">
        <f>SUM(K41:K291)</f>
        <v>0</v>
      </c>
      <c r="L292" s="34"/>
      <c r="M292" s="41"/>
      <c r="N292" s="42"/>
      <c r="O292" s="42"/>
      <c r="P292" s="43"/>
      <c r="Q292" s="43"/>
      <c r="R292" s="44" t="s">
        <v>43</v>
      </c>
      <c r="S292" s="44">
        <f>SUM(S41:S291)</f>
        <v>0</v>
      </c>
      <c r="T292" s="44">
        <f>SUM(T41:T291)</f>
        <v>0</v>
      </c>
      <c r="U292" s="44"/>
      <c r="V292" s="45">
        <f>SUM(V41:V291)</f>
        <v>0</v>
      </c>
      <c r="W292" s="34"/>
      <c r="X292" s="41"/>
      <c r="Y292" s="42"/>
      <c r="Z292" s="42"/>
      <c r="AA292" s="43"/>
      <c r="AB292" s="43"/>
      <c r="AC292" s="44" t="s">
        <v>43</v>
      </c>
      <c r="AD292" s="44">
        <f>SUM(AD41:AD291)</f>
        <v>0</v>
      </c>
      <c r="AE292" s="44">
        <f>SUM(AE41:AE291)</f>
        <v>0</v>
      </c>
      <c r="AF292" s="44"/>
      <c r="AG292" s="45">
        <f>SUM(AG41:AG291)</f>
        <v>0</v>
      </c>
      <c r="AH292" s="34"/>
      <c r="AI292" s="41"/>
      <c r="AJ292" s="42"/>
      <c r="AK292" s="42"/>
      <c r="AL292" s="43"/>
      <c r="AM292" s="43"/>
      <c r="AN292" s="44" t="s">
        <v>43</v>
      </c>
      <c r="AO292" s="44">
        <f>SUM(AO41:AO291)</f>
        <v>0</v>
      </c>
      <c r="AP292" s="44">
        <f>SUM(AP41:AP291)</f>
        <v>0</v>
      </c>
      <c r="AQ292" s="44"/>
      <c r="AR292" s="45">
        <f>SUM(AR41:AR291)</f>
        <v>0</v>
      </c>
      <c r="AS292" s="34"/>
    </row>
  </sheetData>
  <mergeCells count="136">
    <mergeCell ref="H5:I5"/>
    <mergeCell ref="S5:T5"/>
    <mergeCell ref="H6:I6"/>
    <mergeCell ref="S6:T6"/>
    <mergeCell ref="H7:I7"/>
    <mergeCell ref="S7:T7"/>
    <mergeCell ref="B1:K1"/>
    <mergeCell ref="M1:V1"/>
    <mergeCell ref="H3:I3"/>
    <mergeCell ref="S3:T3"/>
    <mergeCell ref="H4:I4"/>
    <mergeCell ref="S4:T4"/>
    <mergeCell ref="H11:I11"/>
    <mergeCell ref="S11:T11"/>
    <mergeCell ref="H12:I12"/>
    <mergeCell ref="S12:T12"/>
    <mergeCell ref="B16:G16"/>
    <mergeCell ref="M16:R16"/>
    <mergeCell ref="H8:I8"/>
    <mergeCell ref="S8:T8"/>
    <mergeCell ref="H9:I9"/>
    <mergeCell ref="S9:T9"/>
    <mergeCell ref="H10:I10"/>
    <mergeCell ref="S10:T10"/>
    <mergeCell ref="B20:G20"/>
    <mergeCell ref="M20:R20"/>
    <mergeCell ref="B21:G21"/>
    <mergeCell ref="M21:R21"/>
    <mergeCell ref="B22:G22"/>
    <mergeCell ref="M22:R22"/>
    <mergeCell ref="B17:G17"/>
    <mergeCell ref="M17:R17"/>
    <mergeCell ref="B18:G18"/>
    <mergeCell ref="M18:R18"/>
    <mergeCell ref="B19:G19"/>
    <mergeCell ref="M19:R19"/>
    <mergeCell ref="B31:G31"/>
    <mergeCell ref="M31:R31"/>
    <mergeCell ref="B26:G26"/>
    <mergeCell ref="M26:R26"/>
    <mergeCell ref="B27:G27"/>
    <mergeCell ref="M27:R27"/>
    <mergeCell ref="B28:G28"/>
    <mergeCell ref="M28:R28"/>
    <mergeCell ref="B23:G23"/>
    <mergeCell ref="M23:R23"/>
    <mergeCell ref="B24:G24"/>
    <mergeCell ref="M24:R24"/>
    <mergeCell ref="B25:G25"/>
    <mergeCell ref="M25:R25"/>
    <mergeCell ref="X1:AG1"/>
    <mergeCell ref="AI1:AR1"/>
    <mergeCell ref="AD3:AE3"/>
    <mergeCell ref="AO3:AP3"/>
    <mergeCell ref="AD4:AE4"/>
    <mergeCell ref="AO4:AP4"/>
    <mergeCell ref="B40:E40"/>
    <mergeCell ref="M40:P40"/>
    <mergeCell ref="B35:G35"/>
    <mergeCell ref="M35:R35"/>
    <mergeCell ref="B36:G36"/>
    <mergeCell ref="M36:R36"/>
    <mergeCell ref="B37:G37"/>
    <mergeCell ref="M37:R37"/>
    <mergeCell ref="B32:G32"/>
    <mergeCell ref="M32:R32"/>
    <mergeCell ref="B33:G33"/>
    <mergeCell ref="M33:R33"/>
    <mergeCell ref="B34:G34"/>
    <mergeCell ref="M34:R34"/>
    <mergeCell ref="B29:G29"/>
    <mergeCell ref="M29:R29"/>
    <mergeCell ref="B30:G30"/>
    <mergeCell ref="M30:R30"/>
    <mergeCell ref="AD8:AE8"/>
    <mergeCell ref="AO8:AP8"/>
    <mergeCell ref="AD9:AE9"/>
    <mergeCell ref="AO9:AP9"/>
    <mergeCell ref="AD10:AE10"/>
    <mergeCell ref="AO10:AP10"/>
    <mergeCell ref="AD5:AE5"/>
    <mergeCell ref="AO5:AP5"/>
    <mergeCell ref="AD6:AE6"/>
    <mergeCell ref="AO6:AP6"/>
    <mergeCell ref="AD7:AE7"/>
    <mergeCell ref="AO7:AP7"/>
    <mergeCell ref="X17:AC17"/>
    <mergeCell ref="AI17:AN17"/>
    <mergeCell ref="X18:AC18"/>
    <mergeCell ref="AI18:AN18"/>
    <mergeCell ref="X19:AC19"/>
    <mergeCell ref="AI19:AN19"/>
    <mergeCell ref="AD11:AE11"/>
    <mergeCell ref="AO11:AP11"/>
    <mergeCell ref="AD12:AE12"/>
    <mergeCell ref="AO12:AP12"/>
    <mergeCell ref="X16:AC16"/>
    <mergeCell ref="AI16:AN16"/>
    <mergeCell ref="X23:AC23"/>
    <mergeCell ref="AI23:AN23"/>
    <mergeCell ref="X24:AC24"/>
    <mergeCell ref="AI24:AN24"/>
    <mergeCell ref="X25:AC25"/>
    <mergeCell ref="AI25:AN25"/>
    <mergeCell ref="X20:AC20"/>
    <mergeCell ref="AI20:AN20"/>
    <mergeCell ref="X21:AC21"/>
    <mergeCell ref="AI21:AN21"/>
    <mergeCell ref="X22:AC22"/>
    <mergeCell ref="AI22:AN22"/>
    <mergeCell ref="X29:AC29"/>
    <mergeCell ref="AI29:AN29"/>
    <mergeCell ref="X30:AC30"/>
    <mergeCell ref="AI30:AN30"/>
    <mergeCell ref="X31:AC31"/>
    <mergeCell ref="AI31:AN31"/>
    <mergeCell ref="X26:AC26"/>
    <mergeCell ref="AI26:AN26"/>
    <mergeCell ref="X27:AC27"/>
    <mergeCell ref="AI27:AN27"/>
    <mergeCell ref="X28:AC28"/>
    <mergeCell ref="AI28:AN28"/>
    <mergeCell ref="X40:AA40"/>
    <mergeCell ref="AI40:AL40"/>
    <mergeCell ref="X35:AC35"/>
    <mergeCell ref="AI35:AN35"/>
    <mergeCell ref="X36:AC36"/>
    <mergeCell ref="AI36:AN36"/>
    <mergeCell ref="X37:AC37"/>
    <mergeCell ref="AI37:AN37"/>
    <mergeCell ref="X32:AC32"/>
    <mergeCell ref="AI32:AN32"/>
    <mergeCell ref="X33:AC33"/>
    <mergeCell ref="AI33:AN33"/>
    <mergeCell ref="X34:AC34"/>
    <mergeCell ref="AI34:AN34"/>
  </mergeCells>
  <dataValidations count="2">
    <dataValidation type="list" allowBlank="1" showInputMessage="1" showErrorMessage="1" sqref="H9:I9 S9:T9 AD9:AE9 AO9:AP9" xr:uid="{9996AE71-F6D6-4797-BBD8-0B2AA61F4E61}">
      <formula1>"1,2,3,4,5,6,7,8,9,10,11,12"</formula1>
    </dataValidation>
    <dataValidation type="whole" allowBlank="1" showInputMessage="1" showErrorMessage="1" sqref="H6:I6 S6:T6 AD6:AE6 AO6:AP6" xr:uid="{61857125-330C-48B0-A52E-A03E49970E42}">
      <formula1>1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TRESO</vt:lpstr>
      <vt:lpstr>Crédit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DETRAUX</dc:creator>
  <cp:lastModifiedBy>Philippe Wayteck</cp:lastModifiedBy>
  <dcterms:created xsi:type="dcterms:W3CDTF">2023-07-15T16:00:59Z</dcterms:created>
  <dcterms:modified xsi:type="dcterms:W3CDTF">2023-11-21T09:42:41Z</dcterms:modified>
</cp:coreProperties>
</file>